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440" yWindow="-195" windowWidth="11010" windowHeight="11460"/>
  </bookViews>
  <sheets>
    <sheet name="Редактированный" sheetId="2" r:id="rId1"/>
  </sheets>
  <calcPr calcId="144525"/>
</workbook>
</file>

<file path=xl/calcChain.xml><?xml version="1.0" encoding="utf-8"?>
<calcChain xmlns="http://schemas.openxmlformats.org/spreadsheetml/2006/main">
  <c r="L105" i="2" l="1"/>
  <c r="L125" i="2" l="1"/>
  <c r="L126" i="2"/>
  <c r="L124" i="2"/>
  <c r="L127" i="2"/>
  <c r="L114" i="2"/>
  <c r="L113" i="2"/>
  <c r="L103" i="2"/>
  <c r="L91" i="2"/>
  <c r="L92" i="2"/>
  <c r="L102" i="2"/>
  <c r="L70" i="2"/>
  <c r="L47" i="2"/>
  <c r="L136" i="2" l="1"/>
  <c r="L83" i="2" l="1"/>
  <c r="L82" i="2"/>
  <c r="L62" i="2"/>
  <c r="L61" i="2"/>
  <c r="L24" i="2"/>
  <c r="L23" i="2"/>
  <c r="L41" i="2"/>
  <c r="L40" i="2"/>
  <c r="L39" i="2"/>
  <c r="L38" i="2"/>
  <c r="L37" i="2"/>
  <c r="L52" i="2"/>
  <c r="L51" i="2"/>
  <c r="L48" i="2"/>
  <c r="L49" i="2"/>
  <c r="L50" i="2"/>
  <c r="L60" i="2"/>
  <c r="L59" i="2"/>
  <c r="L74" i="2"/>
  <c r="L73" i="2"/>
  <c r="L71" i="2"/>
  <c r="L72" i="2"/>
  <c r="L128" i="2"/>
  <c r="L118" i="2"/>
  <c r="L117" i="2"/>
  <c r="L116" i="2"/>
  <c r="L115" i="2"/>
  <c r="L93" i="2"/>
  <c r="L10" i="2" l="1"/>
  <c r="L9" i="2"/>
  <c r="L69" i="2"/>
  <c r="L104" i="2"/>
  <c r="L106" i="2"/>
  <c r="L107" i="2"/>
  <c r="L138" i="2"/>
  <c r="L135" i="2"/>
  <c r="L137" i="2"/>
  <c r="L112" i="2"/>
  <c r="L121" i="2" l="1"/>
  <c r="L140" i="2"/>
  <c r="L139" i="2"/>
  <c r="H88" i="2" l="1"/>
  <c r="L81" i="2"/>
  <c r="L80" i="2"/>
  <c r="H143" i="2"/>
  <c r="H132" i="2"/>
  <c r="H121" i="2"/>
  <c r="H110" i="2"/>
  <c r="H99" i="2"/>
  <c r="H77" i="2"/>
  <c r="H44" i="2"/>
  <c r="H55" i="2"/>
  <c r="H65" i="2"/>
  <c r="L96" i="2" l="1"/>
  <c r="L95" i="2"/>
  <c r="L85" i="2"/>
  <c r="L84" i="2"/>
  <c r="L26" i="2"/>
  <c r="L25" i="2"/>
  <c r="H18" i="2"/>
  <c r="H31" i="2"/>
  <c r="H146" i="2" l="1"/>
  <c r="H147" i="2" s="1"/>
  <c r="L94" i="2"/>
  <c r="L79" i="2"/>
  <c r="L90" i="2"/>
  <c r="L22" i="2"/>
  <c r="L21" i="2" l="1"/>
  <c r="K31" i="2" l="1"/>
  <c r="J31" i="2"/>
  <c r="I31" i="2"/>
  <c r="L101" i="2"/>
  <c r="L12" i="2"/>
  <c r="L123" i="2"/>
  <c r="L46" i="2"/>
  <c r="L134" i="2"/>
  <c r="L68" i="2"/>
  <c r="L58" i="2"/>
  <c r="L57" i="2"/>
  <c r="L36" i="2"/>
  <c r="L35" i="2"/>
  <c r="L20" i="2"/>
  <c r="L11" i="2"/>
  <c r="L13" i="2"/>
  <c r="L14" i="2"/>
  <c r="L8" i="2"/>
  <c r="K143" i="2"/>
  <c r="J143" i="2"/>
  <c r="I143" i="2"/>
  <c r="J132" i="2"/>
  <c r="K132" i="2"/>
  <c r="I132" i="2"/>
  <c r="K18" i="2"/>
  <c r="J18" i="2"/>
  <c r="I18" i="2"/>
  <c r="I121" i="2"/>
  <c r="J121" i="2"/>
  <c r="K121" i="2"/>
  <c r="I99" i="2"/>
  <c r="J99" i="2"/>
  <c r="K99" i="2"/>
  <c r="I110" i="2"/>
  <c r="J110" i="2"/>
  <c r="K110" i="2"/>
  <c r="K88" i="2"/>
  <c r="J88" i="2"/>
  <c r="I88" i="2"/>
  <c r="K77" i="2"/>
  <c r="J77" i="2"/>
  <c r="I77" i="2"/>
  <c r="K65" i="2"/>
  <c r="J65" i="2"/>
  <c r="I65" i="2"/>
  <c r="K55" i="2"/>
  <c r="J55" i="2"/>
  <c r="I55" i="2"/>
  <c r="K44" i="2"/>
  <c r="J44" i="2"/>
  <c r="I44" i="2"/>
  <c r="I146" i="2" l="1"/>
  <c r="I147" i="2" s="1"/>
  <c r="L99" i="2"/>
  <c r="L88" i="2"/>
  <c r="L31" i="2"/>
  <c r="L77" i="2"/>
  <c r="L55" i="2"/>
  <c r="L143" i="2"/>
  <c r="L132" i="2"/>
  <c r="L65" i="2"/>
  <c r="L44" i="2"/>
  <c r="L110" i="2"/>
  <c r="L18" i="2"/>
  <c r="J146" i="2"/>
  <c r="J147" i="2" s="1"/>
  <c r="K146" i="2"/>
  <c r="K147" i="2" s="1"/>
  <c r="L146" i="2" l="1"/>
  <c r="L147" i="2" s="1"/>
</calcChain>
</file>

<file path=xl/sharedStrings.xml><?xml version="1.0" encoding="utf-8"?>
<sst xmlns="http://schemas.openxmlformats.org/spreadsheetml/2006/main" count="213" uniqueCount="70">
  <si>
    <t>№ рец.</t>
  </si>
  <si>
    <t>Выход (г.)</t>
  </si>
  <si>
    <t>Б</t>
  </si>
  <si>
    <t>Ж</t>
  </si>
  <si>
    <t>У</t>
  </si>
  <si>
    <t>Энергетическая ценность (ккал)</t>
  </si>
  <si>
    <t xml:space="preserve"> </t>
  </si>
  <si>
    <t>Витакмин ( С ) мг.</t>
  </si>
  <si>
    <t>Итого</t>
  </si>
  <si>
    <t xml:space="preserve"> Итого</t>
  </si>
  <si>
    <t xml:space="preserve">  </t>
  </si>
  <si>
    <t>Рассольник ленинградский со сметаной</t>
  </si>
  <si>
    <t>Борщ с капустой и картофелем со сметаной</t>
  </si>
  <si>
    <t>Плов из отварной говядины</t>
  </si>
  <si>
    <t>Итого за весь период</t>
  </si>
  <si>
    <t>Среднее значение за период</t>
  </si>
  <si>
    <t>Наименование блюда</t>
  </si>
  <si>
    <t>Пищевые вещества</t>
  </si>
  <si>
    <t>ОБЕД</t>
  </si>
  <si>
    <t xml:space="preserve">Хлеб пшеничный </t>
  </si>
  <si>
    <t>Хлеб ржаной</t>
  </si>
  <si>
    <t>Салат из белокочанной капусты с морковью</t>
  </si>
  <si>
    <t>Гуляш из отварной говядины</t>
  </si>
  <si>
    <t>Макароны отварные с маслом</t>
  </si>
  <si>
    <t>1 ДЕНЬ ( понедельник )</t>
  </si>
  <si>
    <t xml:space="preserve">2 ДЕНЬ ( вторник )    </t>
  </si>
  <si>
    <t>3 ДЕНЬ ( среда )</t>
  </si>
  <si>
    <t>4 ДЕНЬ  ( четверг )</t>
  </si>
  <si>
    <t xml:space="preserve"> 5 ДЕНЬ  ( пятница )</t>
  </si>
  <si>
    <t>6 ДЕНЬ  ( суббота )</t>
  </si>
  <si>
    <t>7 ДЕНЬ  ( понедельник )</t>
  </si>
  <si>
    <t xml:space="preserve">8 ДЕНЬ  ( вторник )  </t>
  </si>
  <si>
    <t>9 ДЕНЬ  ( среда )</t>
  </si>
  <si>
    <t xml:space="preserve">10 ДЕНЬ  ( четверг ) </t>
  </si>
  <si>
    <t xml:space="preserve">Список литератур : Сборник рецептур блюд и кулинарных изделий для питания в образовательных учреждениях / Под ред. М.П.Могильного   и В.А.Тутельяна.-М.ДеЛи плюс,2015.      </t>
  </si>
  <si>
    <t>11 ДЕНЬ ( пятница )</t>
  </si>
  <si>
    <t>Компот из свежих плодов</t>
  </si>
  <si>
    <t>Бефстроганов из отварной говядины</t>
  </si>
  <si>
    <t xml:space="preserve">в возростных группах 7-11 лет в школьных образовательных учреждениях по </t>
  </si>
  <si>
    <t>МЕНЮ - РАСКЛАДКА</t>
  </si>
  <si>
    <t xml:space="preserve"> на 12 дней для организации питания детей</t>
  </si>
  <si>
    <t>Салат из моркови с маслом</t>
  </si>
  <si>
    <t>Суп картофельный с крупой со сметаной</t>
  </si>
  <si>
    <t>Суп картофельный с вермишелью со сметаной</t>
  </si>
  <si>
    <t>Урванскому  муниципальному району</t>
  </si>
  <si>
    <t>Салат из белокочанной капусты с маслом</t>
  </si>
  <si>
    <t>Салат из свеклы отварной с маслом</t>
  </si>
  <si>
    <t>Суп с макаронными изделиями со сметаной</t>
  </si>
  <si>
    <t xml:space="preserve">Каша гречневая рассыпчатая </t>
  </si>
  <si>
    <t xml:space="preserve">Каша пшенная вязкая  </t>
  </si>
  <si>
    <t xml:space="preserve">Каша рисовая рассыпчатая </t>
  </si>
  <si>
    <t>Суп картофельный с бобовыми ( горох ) со сметаной</t>
  </si>
  <si>
    <t>Суп картофельный с бобовыми (фасоль)со сметаной</t>
  </si>
  <si>
    <t>Суп картофельный с бобовыми (горох) со сметаной</t>
  </si>
  <si>
    <r>
      <t xml:space="preserve">Суп картофельный с бобовыми (фасоль) </t>
    </r>
    <r>
      <rPr>
        <sz val="10"/>
        <color theme="1"/>
        <rFont val="Calibri"/>
        <family val="2"/>
        <charset val="204"/>
        <scheme val="minor"/>
      </rPr>
      <t>со сметаной</t>
    </r>
  </si>
  <si>
    <t xml:space="preserve">Котлеты рубленые из говядины </t>
  </si>
  <si>
    <t xml:space="preserve">Чай с сахаром </t>
  </si>
  <si>
    <t>Котлеты рубленые из  птицы с соусом ( 90/60 )</t>
  </si>
  <si>
    <t>322/366</t>
  </si>
  <si>
    <t>12 ДЕНЬ ( суббота )</t>
  </si>
  <si>
    <t>Тефтели из говядины с  соусом (90/50г)</t>
  </si>
  <si>
    <t>Филе птицы отварное в сметанном соусе ( №331 )</t>
  </si>
  <si>
    <t>279/366</t>
  </si>
  <si>
    <t>ОВЗ</t>
  </si>
  <si>
    <t>45р</t>
  </si>
  <si>
    <t>Тефтели из говядины с соусом  (90/50г)</t>
  </si>
  <si>
    <t>01.09.2025г</t>
  </si>
  <si>
    <t>Биточки  рубленые из  птицы с соусом ( 90/50 )</t>
  </si>
  <si>
    <t>Котлеты рубленые из  птицы с соусом ( 90/50 )</t>
  </si>
  <si>
    <t xml:space="preserve">12 - дневное меню для организации питания детей в возрастных группах 7-11 лет                  01.09.2025г.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</si>
</sst>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" xfId="0" applyBorder="1" applyAlignment="1"/>
    <xf numFmtId="0" fontId="1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/>
    <xf numFmtId="0" fontId="0" fillId="0" borderId="1" xfId="0" applyNumberFormat="1" applyBorder="1" applyAlignment="1">
      <alignment horizontal="center"/>
    </xf>
    <xf numFmtId="0" fontId="0" fillId="0" borderId="0" xfId="0"/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Border="1" applyAlignment="1"/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NumberFormat="1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 applyAlignment="1"/>
    <xf numFmtId="0" fontId="0" fillId="0" borderId="0" xfId="0"/>
    <xf numFmtId="0" fontId="0" fillId="0" borderId="0" xfId="0" applyNumberFormat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4" fillId="0" borderId="0" xfId="0" applyFont="1"/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0" borderId="0" xfId="0" applyFont="1" applyBorder="1"/>
    <xf numFmtId="0" fontId="0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5" xfId="0" applyBorder="1"/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5"/>
  <sheetViews>
    <sheetView tabSelected="1" view="pageLayout" topLeftCell="A43" zoomScale="120" zoomScaleNormal="120" zoomScalePageLayoutView="120" workbookViewId="0">
      <selection activeCell="C59" sqref="C59:G61"/>
    </sheetView>
  </sheetViews>
  <sheetFormatPr defaultRowHeight="15" x14ac:dyDescent="0.25"/>
  <cols>
    <col min="1" max="1" width="6.28515625" style="16" customWidth="1"/>
    <col min="8" max="8" width="9.5703125" customWidth="1"/>
    <col min="12" max="12" width="15.28515625" customWidth="1"/>
    <col min="13" max="13" width="10" customWidth="1"/>
  </cols>
  <sheetData>
    <row r="2" spans="2:13" ht="15.75" x14ac:dyDescent="0.25">
      <c r="B2" s="69" t="s">
        <v>69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2:13" ht="18.75" x14ac:dyDescent="0.3">
      <c r="B3" s="9" t="s">
        <v>6</v>
      </c>
      <c r="C3" s="9"/>
      <c r="D3" s="64"/>
      <c r="E3" s="9"/>
      <c r="F3" s="9"/>
      <c r="G3" s="9" t="s">
        <v>6</v>
      </c>
      <c r="H3" s="2" t="s">
        <v>18</v>
      </c>
      <c r="I3" s="5"/>
      <c r="J3" s="3"/>
      <c r="K3" s="9" t="s">
        <v>6</v>
      </c>
      <c r="L3" s="9" t="s">
        <v>63</v>
      </c>
      <c r="M3" s="9"/>
    </row>
    <row r="4" spans="2:13" ht="18.75" x14ac:dyDescent="0.3">
      <c r="B4" s="10"/>
      <c r="C4" s="10"/>
      <c r="D4" s="10"/>
      <c r="E4" s="10"/>
      <c r="F4" s="10"/>
      <c r="G4" s="1"/>
      <c r="H4" s="13" t="s">
        <v>6</v>
      </c>
      <c r="I4" s="6"/>
      <c r="J4" s="3"/>
      <c r="K4" s="10"/>
      <c r="L4" s="63" t="s">
        <v>64</v>
      </c>
      <c r="M4" s="10"/>
    </row>
    <row r="5" spans="2:13" x14ac:dyDescent="0.25">
      <c r="B5" s="70" t="s">
        <v>24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2:13" ht="14.45" customHeight="1" x14ac:dyDescent="0.25">
      <c r="B6" s="70" t="s">
        <v>0</v>
      </c>
      <c r="C6" s="70" t="s">
        <v>16</v>
      </c>
      <c r="D6" s="70"/>
      <c r="E6" s="70"/>
      <c r="F6" s="70"/>
      <c r="G6" s="70"/>
      <c r="H6" s="70" t="s">
        <v>1</v>
      </c>
      <c r="I6" s="70" t="s">
        <v>17</v>
      </c>
      <c r="J6" s="70"/>
      <c r="K6" s="70"/>
      <c r="L6" s="89" t="s">
        <v>5</v>
      </c>
      <c r="M6" s="89" t="s">
        <v>7</v>
      </c>
    </row>
    <row r="7" spans="2:13" x14ac:dyDescent="0.25">
      <c r="B7" s="70"/>
      <c r="C7" s="70"/>
      <c r="D7" s="70"/>
      <c r="E7" s="70"/>
      <c r="F7" s="70"/>
      <c r="G7" s="70"/>
      <c r="H7" s="70"/>
      <c r="I7" s="4" t="s">
        <v>2</v>
      </c>
      <c r="J7" s="4" t="s">
        <v>3</v>
      </c>
      <c r="K7" s="57" t="s">
        <v>4</v>
      </c>
      <c r="L7" s="89"/>
      <c r="M7" s="89"/>
    </row>
    <row r="8" spans="2:13" x14ac:dyDescent="0.25">
      <c r="B8" s="40">
        <v>102</v>
      </c>
      <c r="C8" s="76" t="s">
        <v>51</v>
      </c>
      <c r="D8" s="76"/>
      <c r="E8" s="76"/>
      <c r="F8" s="76"/>
      <c r="G8" s="76"/>
      <c r="H8" s="19">
        <v>200</v>
      </c>
      <c r="I8" s="19">
        <v>4.49</v>
      </c>
      <c r="J8" s="19">
        <v>5.21</v>
      </c>
      <c r="K8" s="19">
        <v>13.32</v>
      </c>
      <c r="L8" s="40">
        <f>SUM(I8*4)+(J8*9)+(K8*4)</f>
        <v>118.13</v>
      </c>
      <c r="M8" s="42"/>
    </row>
    <row r="9" spans="2:13" x14ac:dyDescent="0.25">
      <c r="B9" s="40">
        <v>288</v>
      </c>
      <c r="C9" s="76" t="s">
        <v>61</v>
      </c>
      <c r="D9" s="76"/>
      <c r="E9" s="76"/>
      <c r="F9" s="76"/>
      <c r="G9" s="76"/>
      <c r="H9" s="44">
        <v>90</v>
      </c>
      <c r="I9" s="40">
        <v>12.23</v>
      </c>
      <c r="J9" s="40">
        <v>11.05</v>
      </c>
      <c r="K9" s="40">
        <v>3.16</v>
      </c>
      <c r="L9" s="44">
        <f t="shared" ref="L9" si="0">SUM(K9*4)+(J9*9)+(I9*4)</f>
        <v>161.01</v>
      </c>
      <c r="M9" s="23"/>
    </row>
    <row r="10" spans="2:13" x14ac:dyDescent="0.25">
      <c r="B10" s="40">
        <v>302</v>
      </c>
      <c r="C10" s="66" t="s">
        <v>50</v>
      </c>
      <c r="D10" s="66"/>
      <c r="E10" s="66"/>
      <c r="F10" s="66"/>
      <c r="G10" s="66"/>
      <c r="H10" s="19">
        <v>150</v>
      </c>
      <c r="I10" s="40">
        <v>3.6</v>
      </c>
      <c r="J10" s="40">
        <v>5.64</v>
      </c>
      <c r="K10" s="40">
        <v>37.53</v>
      </c>
      <c r="L10" s="44">
        <f t="shared" ref="L10" si="1">SUM(K10*4)+(J10*9)+(I10*4)</f>
        <v>215.28</v>
      </c>
      <c r="M10" s="23"/>
    </row>
    <row r="11" spans="2:13" x14ac:dyDescent="0.25">
      <c r="B11" s="40">
        <v>45</v>
      </c>
      <c r="C11" s="66" t="s">
        <v>21</v>
      </c>
      <c r="D11" s="66"/>
      <c r="E11" s="66"/>
      <c r="F11" s="66"/>
      <c r="G11" s="66"/>
      <c r="H11" s="19">
        <v>60</v>
      </c>
      <c r="I11" s="19">
        <v>0.84</v>
      </c>
      <c r="J11" s="19">
        <v>3.04</v>
      </c>
      <c r="K11" s="19">
        <v>5.41</v>
      </c>
      <c r="L11" s="40">
        <f t="shared" ref="L11:L14" si="2">SUM(I11*4)+(J11*9)+(K11*4)</f>
        <v>52.36</v>
      </c>
      <c r="M11" s="23"/>
    </row>
    <row r="12" spans="2:13" x14ac:dyDescent="0.25">
      <c r="B12" s="40">
        <v>376</v>
      </c>
      <c r="C12" s="66" t="s">
        <v>56</v>
      </c>
      <c r="D12" s="66"/>
      <c r="E12" s="66"/>
      <c r="F12" s="66"/>
      <c r="G12" s="66"/>
      <c r="H12" s="40">
        <v>200</v>
      </c>
      <c r="I12" s="44">
        <v>0</v>
      </c>
      <c r="J12" s="44">
        <v>0</v>
      </c>
      <c r="K12" s="44">
        <v>15</v>
      </c>
      <c r="L12" s="44">
        <f t="shared" ref="L12" si="3">SUM(I12*4)+(J12*9)+(K12*4)</f>
        <v>60</v>
      </c>
      <c r="M12" s="23"/>
    </row>
    <row r="13" spans="2:13" x14ac:dyDescent="0.25">
      <c r="B13" s="40" t="s">
        <v>10</v>
      </c>
      <c r="C13" s="76" t="s">
        <v>19</v>
      </c>
      <c r="D13" s="76"/>
      <c r="E13" s="76"/>
      <c r="F13" s="76"/>
      <c r="G13" s="76"/>
      <c r="H13" s="19">
        <v>30</v>
      </c>
      <c r="I13" s="19">
        <v>2.37</v>
      </c>
      <c r="J13" s="19">
        <v>0.3</v>
      </c>
      <c r="K13" s="19">
        <v>14.49</v>
      </c>
      <c r="L13" s="40">
        <f t="shared" si="2"/>
        <v>70.14</v>
      </c>
      <c r="M13" s="23" t="s">
        <v>6</v>
      </c>
    </row>
    <row r="14" spans="2:13" x14ac:dyDescent="0.25">
      <c r="B14" s="40"/>
      <c r="C14" s="66" t="s">
        <v>20</v>
      </c>
      <c r="D14" s="66"/>
      <c r="E14" s="66"/>
      <c r="F14" s="66"/>
      <c r="G14" s="66"/>
      <c r="H14" s="19">
        <v>30</v>
      </c>
      <c r="I14" s="19">
        <v>1.41</v>
      </c>
      <c r="J14" s="19">
        <v>0.21</v>
      </c>
      <c r="K14" s="19">
        <v>14.94</v>
      </c>
      <c r="L14" s="40">
        <f t="shared" si="2"/>
        <v>67.289999999999992</v>
      </c>
      <c r="M14" s="22" t="s">
        <v>6</v>
      </c>
    </row>
    <row r="15" spans="2:13" s="30" customFormat="1" x14ac:dyDescent="0.25">
      <c r="B15" s="40"/>
      <c r="C15" s="66"/>
      <c r="D15" s="66"/>
      <c r="E15" s="66"/>
      <c r="F15" s="66"/>
      <c r="G15" s="66"/>
      <c r="H15" s="19"/>
      <c r="I15" s="19"/>
      <c r="J15" s="19"/>
      <c r="K15" s="19"/>
      <c r="L15" s="40"/>
      <c r="M15" s="22"/>
    </row>
    <row r="16" spans="2:13" x14ac:dyDescent="0.25">
      <c r="B16" s="40"/>
      <c r="C16" s="66"/>
      <c r="D16" s="66"/>
      <c r="E16" s="66"/>
      <c r="F16" s="66"/>
      <c r="G16" s="66"/>
      <c r="H16" s="19"/>
      <c r="I16" s="19"/>
      <c r="J16" s="19"/>
      <c r="K16" s="19"/>
      <c r="L16" s="44"/>
      <c r="M16" s="22"/>
    </row>
    <row r="17" spans="2:14" x14ac:dyDescent="0.25">
      <c r="B17" s="55" t="s">
        <v>6</v>
      </c>
      <c r="C17" s="76"/>
      <c r="D17" s="76"/>
      <c r="E17" s="76"/>
      <c r="F17" s="76"/>
      <c r="G17" s="76"/>
      <c r="H17" s="20"/>
      <c r="I17" s="20"/>
      <c r="J17" s="20"/>
      <c r="K17" s="20"/>
      <c r="L17" s="20"/>
      <c r="M17" s="21"/>
    </row>
    <row r="18" spans="2:14" x14ac:dyDescent="0.25">
      <c r="B18" s="40" t="s">
        <v>6</v>
      </c>
      <c r="C18" s="74" t="s">
        <v>8</v>
      </c>
      <c r="D18" s="74"/>
      <c r="E18" s="74"/>
      <c r="F18" s="74"/>
      <c r="G18" s="74"/>
      <c r="H18" s="20">
        <f>SUM(H8:H17)</f>
        <v>760</v>
      </c>
      <c r="I18" s="48">
        <f>SUM(I8:I16)</f>
        <v>24.94</v>
      </c>
      <c r="J18" s="48">
        <f>SUM(J8:J16)</f>
        <v>25.450000000000003</v>
      </c>
      <c r="K18" s="48">
        <f t="shared" ref="K18:L18" si="4">SUM(K8:K16)</f>
        <v>103.85</v>
      </c>
      <c r="L18" s="48">
        <f t="shared" si="4"/>
        <v>744.20999999999992</v>
      </c>
      <c r="M18" s="21"/>
    </row>
    <row r="19" spans="2:14" x14ac:dyDescent="0.25">
      <c r="B19" s="70" t="s">
        <v>25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2:14" x14ac:dyDescent="0.25">
      <c r="B20" s="40">
        <v>96</v>
      </c>
      <c r="C20" s="66" t="s">
        <v>11</v>
      </c>
      <c r="D20" s="66"/>
      <c r="E20" s="66"/>
      <c r="F20" s="66"/>
      <c r="G20" s="66"/>
      <c r="H20" s="44">
        <v>200</v>
      </c>
      <c r="I20" s="44">
        <v>1.78</v>
      </c>
      <c r="J20" s="44">
        <v>5.09</v>
      </c>
      <c r="K20" s="44">
        <v>13.42</v>
      </c>
      <c r="L20" s="44">
        <f>SUM(I20*4)+(J20*9)+(K20*4)</f>
        <v>106.61</v>
      </c>
      <c r="M20" s="42" t="s">
        <v>6</v>
      </c>
    </row>
    <row r="21" spans="2:14" x14ac:dyDescent="0.25">
      <c r="B21" s="40">
        <v>279</v>
      </c>
      <c r="C21" s="76" t="s">
        <v>60</v>
      </c>
      <c r="D21" s="76"/>
      <c r="E21" s="76"/>
      <c r="F21" s="76"/>
      <c r="G21" s="76"/>
      <c r="H21" s="19">
        <v>140</v>
      </c>
      <c r="I21" s="19">
        <v>11.19</v>
      </c>
      <c r="J21" s="19">
        <v>12.53</v>
      </c>
      <c r="K21" s="19">
        <v>14.63</v>
      </c>
      <c r="L21" s="40">
        <f>SUM(I21*4)+(J21*9)+(K21*4)</f>
        <v>216.05</v>
      </c>
      <c r="M21" s="42"/>
    </row>
    <row r="22" spans="2:14" x14ac:dyDescent="0.25">
      <c r="B22" s="40">
        <v>309</v>
      </c>
      <c r="C22" s="66" t="s">
        <v>23</v>
      </c>
      <c r="D22" s="66"/>
      <c r="E22" s="66"/>
      <c r="F22" s="66"/>
      <c r="G22" s="66"/>
      <c r="H22" s="40">
        <v>150</v>
      </c>
      <c r="I22" s="40">
        <v>5.52</v>
      </c>
      <c r="J22" s="40">
        <v>4.51</v>
      </c>
      <c r="K22" s="40">
        <v>26.44</v>
      </c>
      <c r="L22" s="44">
        <f t="shared" ref="L22" si="5">SUM(K22*4)+(J22*9)+(I22*4)</f>
        <v>168.43</v>
      </c>
      <c r="M22" s="54"/>
    </row>
    <row r="23" spans="2:14" x14ac:dyDescent="0.25">
      <c r="B23" s="40">
        <v>52</v>
      </c>
      <c r="C23" s="66" t="s">
        <v>46</v>
      </c>
      <c r="D23" s="66"/>
      <c r="E23" s="66"/>
      <c r="F23" s="66"/>
      <c r="G23" s="66"/>
      <c r="H23" s="44">
        <v>60</v>
      </c>
      <c r="I23" s="44">
        <v>0.84</v>
      </c>
      <c r="J23" s="44">
        <v>3.07</v>
      </c>
      <c r="K23" s="44">
        <v>4.95</v>
      </c>
      <c r="L23" s="44">
        <f t="shared" ref="L23" si="6">SUM(I23*4)+(K23*4)+(J23*9)</f>
        <v>50.79</v>
      </c>
      <c r="M23" s="42"/>
    </row>
    <row r="24" spans="2:14" x14ac:dyDescent="0.25">
      <c r="B24" s="40">
        <v>376</v>
      </c>
      <c r="C24" s="66" t="s">
        <v>56</v>
      </c>
      <c r="D24" s="66"/>
      <c r="E24" s="66"/>
      <c r="F24" s="66"/>
      <c r="G24" s="66"/>
      <c r="H24" s="40">
        <v>200</v>
      </c>
      <c r="I24" s="44">
        <v>0</v>
      </c>
      <c r="J24" s="44">
        <v>0</v>
      </c>
      <c r="K24" s="44">
        <v>15</v>
      </c>
      <c r="L24" s="44">
        <f t="shared" ref="L24" si="7">SUM(I24*4)+(J24*9)+(K24*4)</f>
        <v>60</v>
      </c>
      <c r="M24" s="42" t="s">
        <v>6</v>
      </c>
    </row>
    <row r="25" spans="2:14" x14ac:dyDescent="0.25">
      <c r="B25" s="40" t="s">
        <v>6</v>
      </c>
      <c r="C25" s="76" t="s">
        <v>19</v>
      </c>
      <c r="D25" s="76"/>
      <c r="E25" s="76"/>
      <c r="F25" s="76"/>
      <c r="G25" s="76"/>
      <c r="H25" s="19">
        <v>30</v>
      </c>
      <c r="I25" s="19">
        <v>2.37</v>
      </c>
      <c r="J25" s="19">
        <v>0.3</v>
      </c>
      <c r="K25" s="19">
        <v>14.49</v>
      </c>
      <c r="L25" s="40">
        <f t="shared" ref="L25:L26" si="8">SUM(I25*4)+(J25*9)+(K25*4)</f>
        <v>70.14</v>
      </c>
      <c r="M25" s="42" t="s">
        <v>6</v>
      </c>
    </row>
    <row r="26" spans="2:14" x14ac:dyDescent="0.25">
      <c r="B26" s="40"/>
      <c r="C26" s="66" t="s">
        <v>20</v>
      </c>
      <c r="D26" s="66"/>
      <c r="E26" s="66"/>
      <c r="F26" s="66"/>
      <c r="G26" s="66"/>
      <c r="H26" s="19">
        <v>30</v>
      </c>
      <c r="I26" s="19">
        <v>1.41</v>
      </c>
      <c r="J26" s="19">
        <v>0.21</v>
      </c>
      <c r="K26" s="19">
        <v>14.94</v>
      </c>
      <c r="L26" s="40">
        <f t="shared" si="8"/>
        <v>67.289999999999992</v>
      </c>
      <c r="M26" s="31" t="s">
        <v>6</v>
      </c>
    </row>
    <row r="27" spans="2:14" x14ac:dyDescent="0.25">
      <c r="B27" s="40"/>
      <c r="C27" s="66"/>
      <c r="D27" s="66"/>
      <c r="E27" s="66"/>
      <c r="F27" s="66"/>
      <c r="G27" s="66"/>
      <c r="H27" s="40"/>
      <c r="I27" s="44"/>
      <c r="J27" s="44"/>
      <c r="K27" s="44"/>
      <c r="L27" s="44"/>
      <c r="M27" s="42" t="s">
        <v>6</v>
      </c>
    </row>
    <row r="28" spans="2:14" x14ac:dyDescent="0.25">
      <c r="B28" s="40"/>
      <c r="C28" s="76"/>
      <c r="D28" s="76"/>
      <c r="E28" s="76"/>
      <c r="F28" s="76"/>
      <c r="G28" s="76"/>
      <c r="H28" s="40"/>
      <c r="I28" s="44"/>
      <c r="J28" s="44"/>
      <c r="K28" s="44"/>
      <c r="L28" s="44"/>
      <c r="M28" s="40" t="s">
        <v>6</v>
      </c>
    </row>
    <row r="29" spans="2:14" x14ac:dyDescent="0.25">
      <c r="B29" s="40"/>
      <c r="C29" s="66"/>
      <c r="D29" s="66"/>
      <c r="E29" s="66"/>
      <c r="F29" s="66"/>
      <c r="G29" s="66"/>
      <c r="H29" s="40"/>
      <c r="I29" s="44"/>
      <c r="J29" s="44"/>
      <c r="K29" s="44"/>
      <c r="L29" s="44"/>
      <c r="M29" s="57" t="s">
        <v>6</v>
      </c>
    </row>
    <row r="30" spans="2:14" x14ac:dyDescent="0.25">
      <c r="B30" s="40"/>
      <c r="C30" s="76"/>
      <c r="D30" s="76"/>
      <c r="E30" s="76"/>
      <c r="F30" s="76"/>
      <c r="G30" s="76"/>
      <c r="H30" s="57"/>
      <c r="I30" s="4"/>
      <c r="J30" s="4"/>
      <c r="K30" s="57"/>
      <c r="L30" s="57"/>
      <c r="M30" s="57"/>
      <c r="N30" s="34" t="s">
        <v>6</v>
      </c>
    </row>
    <row r="31" spans="2:14" x14ac:dyDescent="0.25">
      <c r="B31" s="40" t="s">
        <v>6</v>
      </c>
      <c r="C31" s="74" t="s">
        <v>8</v>
      </c>
      <c r="D31" s="74"/>
      <c r="E31" s="74"/>
      <c r="F31" s="74"/>
      <c r="G31" s="74"/>
      <c r="H31" s="57">
        <f>SUM(H20:H30)</f>
        <v>810</v>
      </c>
      <c r="I31" s="46">
        <f>SUM(I20:I28)</f>
        <v>23.11</v>
      </c>
      <c r="J31" s="46">
        <f>SUM(J20:J28)</f>
        <v>25.709999999999997</v>
      </c>
      <c r="K31" s="46">
        <f>SUM(K20:K28)</f>
        <v>103.86999999999999</v>
      </c>
      <c r="L31" s="46">
        <f>SUM(L20:L28)</f>
        <v>739.31</v>
      </c>
      <c r="M31" s="57"/>
    </row>
    <row r="32" spans="2:14" x14ac:dyDescent="0.25">
      <c r="B32" s="53"/>
      <c r="C32" s="88"/>
      <c r="D32" s="88"/>
      <c r="E32" s="88"/>
      <c r="F32" s="88"/>
      <c r="G32" s="88"/>
      <c r="H32" s="39"/>
      <c r="I32" s="39"/>
      <c r="J32" s="39"/>
      <c r="K32" s="37"/>
      <c r="L32" s="33" t="s">
        <v>6</v>
      </c>
      <c r="M32" s="49"/>
    </row>
    <row r="33" spans="2:13" x14ac:dyDescent="0.25">
      <c r="B33" s="37" t="s">
        <v>6</v>
      </c>
      <c r="C33" s="68" t="s">
        <v>6</v>
      </c>
      <c r="D33" s="68"/>
      <c r="E33" s="68"/>
      <c r="F33" s="68"/>
      <c r="G33" s="68"/>
      <c r="H33" s="37" t="s">
        <v>6</v>
      </c>
      <c r="I33" s="39" t="s">
        <v>6</v>
      </c>
      <c r="J33" s="39" t="s">
        <v>6</v>
      </c>
      <c r="K33" s="39" t="s">
        <v>6</v>
      </c>
      <c r="L33" s="39" t="s">
        <v>6</v>
      </c>
      <c r="M33" s="60"/>
    </row>
    <row r="34" spans="2:13" x14ac:dyDescent="0.25">
      <c r="B34" s="70" t="s">
        <v>26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</row>
    <row r="35" spans="2:13" x14ac:dyDescent="0.25">
      <c r="B35" s="40">
        <v>82</v>
      </c>
      <c r="C35" s="66" t="s">
        <v>12</v>
      </c>
      <c r="D35" s="66"/>
      <c r="E35" s="66"/>
      <c r="F35" s="66"/>
      <c r="G35" s="66"/>
      <c r="H35" s="40">
        <v>200</v>
      </c>
      <c r="I35" s="44">
        <v>1.54</v>
      </c>
      <c r="J35" s="44">
        <v>4.93</v>
      </c>
      <c r="K35" s="44">
        <v>10.19</v>
      </c>
      <c r="L35" s="44">
        <f>SUM(I35*4)+(J35*9)+(K35*4)</f>
        <v>91.289999999999992</v>
      </c>
      <c r="M35" s="42"/>
    </row>
    <row r="36" spans="2:13" x14ac:dyDescent="0.25">
      <c r="B36" s="40">
        <v>245</v>
      </c>
      <c r="C36" s="66" t="s">
        <v>37</v>
      </c>
      <c r="D36" s="66"/>
      <c r="E36" s="66"/>
      <c r="F36" s="66"/>
      <c r="G36" s="66"/>
      <c r="H36" s="40">
        <v>90</v>
      </c>
      <c r="I36" s="44">
        <v>13.06</v>
      </c>
      <c r="J36" s="44">
        <v>11.02</v>
      </c>
      <c r="K36" s="44">
        <v>3.4</v>
      </c>
      <c r="L36" s="44">
        <f t="shared" ref="L36" si="9">SUM(I36*4)+(J36*9)+(K36*4)</f>
        <v>165.01999999999998</v>
      </c>
      <c r="M36" s="42"/>
    </row>
    <row r="37" spans="2:13" x14ac:dyDescent="0.25">
      <c r="B37" s="40">
        <v>303</v>
      </c>
      <c r="C37" s="66" t="s">
        <v>49</v>
      </c>
      <c r="D37" s="66"/>
      <c r="E37" s="66"/>
      <c r="F37" s="66"/>
      <c r="G37" s="66"/>
      <c r="H37" s="19">
        <v>150</v>
      </c>
      <c r="I37" s="19">
        <v>4.18</v>
      </c>
      <c r="J37" s="19">
        <v>5.01</v>
      </c>
      <c r="K37" s="19">
        <v>23.94</v>
      </c>
      <c r="L37" s="43">
        <f t="shared" ref="L37:L38" si="10">SUM(K37*4)+(J37*9)+(I37*4)</f>
        <v>157.57</v>
      </c>
      <c r="M37" s="42"/>
    </row>
    <row r="38" spans="2:13" x14ac:dyDescent="0.25">
      <c r="B38" s="40">
        <v>42</v>
      </c>
      <c r="C38" s="66" t="s">
        <v>41</v>
      </c>
      <c r="D38" s="66"/>
      <c r="E38" s="66"/>
      <c r="F38" s="66"/>
      <c r="G38" s="66"/>
      <c r="H38" s="40">
        <v>60</v>
      </c>
      <c r="I38" s="44">
        <v>0.74</v>
      </c>
      <c r="J38" s="44">
        <v>3.08</v>
      </c>
      <c r="K38" s="44">
        <v>6.88</v>
      </c>
      <c r="L38" s="44">
        <f t="shared" si="10"/>
        <v>58.199999999999996</v>
      </c>
      <c r="M38" s="42"/>
    </row>
    <row r="39" spans="2:13" x14ac:dyDescent="0.25">
      <c r="B39" s="40">
        <v>342</v>
      </c>
      <c r="C39" s="66" t="s">
        <v>36</v>
      </c>
      <c r="D39" s="66"/>
      <c r="E39" s="66"/>
      <c r="F39" s="66"/>
      <c r="G39" s="66"/>
      <c r="H39" s="40">
        <v>200</v>
      </c>
      <c r="I39" s="44">
        <v>0.16</v>
      </c>
      <c r="J39" s="44">
        <v>0.16</v>
      </c>
      <c r="K39" s="44">
        <v>27.88</v>
      </c>
      <c r="L39" s="44">
        <f t="shared" ref="L39:L41" si="11">SUM(I39*4)+(J39*9)+(K39*4)</f>
        <v>113.6</v>
      </c>
      <c r="M39" s="42"/>
    </row>
    <row r="40" spans="2:13" x14ac:dyDescent="0.25">
      <c r="B40" s="40"/>
      <c r="C40" s="76" t="s">
        <v>19</v>
      </c>
      <c r="D40" s="76"/>
      <c r="E40" s="76"/>
      <c r="F40" s="76"/>
      <c r="G40" s="76"/>
      <c r="H40" s="19">
        <v>30</v>
      </c>
      <c r="I40" s="19">
        <v>2.37</v>
      </c>
      <c r="J40" s="19">
        <v>0.3</v>
      </c>
      <c r="K40" s="19">
        <v>14.49</v>
      </c>
      <c r="L40" s="40">
        <f t="shared" si="11"/>
        <v>70.14</v>
      </c>
      <c r="M40" s="58"/>
    </row>
    <row r="41" spans="2:13" x14ac:dyDescent="0.25">
      <c r="B41" s="40"/>
      <c r="C41" s="66" t="s">
        <v>20</v>
      </c>
      <c r="D41" s="66"/>
      <c r="E41" s="66"/>
      <c r="F41" s="66"/>
      <c r="G41" s="66"/>
      <c r="H41" s="19">
        <v>30</v>
      </c>
      <c r="I41" s="19">
        <v>1.41</v>
      </c>
      <c r="J41" s="19">
        <v>0.21</v>
      </c>
      <c r="K41" s="19">
        <v>14.94</v>
      </c>
      <c r="L41" s="40">
        <f t="shared" si="11"/>
        <v>67.289999999999992</v>
      </c>
      <c r="M41" s="42" t="s">
        <v>6</v>
      </c>
    </row>
    <row r="42" spans="2:13" x14ac:dyDescent="0.25">
      <c r="B42" s="40"/>
      <c r="C42" s="66"/>
      <c r="D42" s="66"/>
      <c r="E42" s="66"/>
      <c r="F42" s="66"/>
      <c r="G42" s="66"/>
      <c r="H42" s="40"/>
      <c r="I42" s="44"/>
      <c r="J42" s="44"/>
      <c r="K42" s="44"/>
      <c r="L42" s="44"/>
      <c r="M42" s="42" t="s">
        <v>6</v>
      </c>
    </row>
    <row r="43" spans="2:13" x14ac:dyDescent="0.25">
      <c r="B43" s="40"/>
      <c r="C43" s="87"/>
      <c r="D43" s="87"/>
      <c r="E43" s="87"/>
      <c r="F43" s="87"/>
      <c r="G43" s="87"/>
      <c r="H43" s="57"/>
      <c r="I43" s="38"/>
      <c r="J43" s="38"/>
      <c r="K43" s="38"/>
      <c r="L43" s="17"/>
      <c r="M43" s="43"/>
    </row>
    <row r="44" spans="2:13" x14ac:dyDescent="0.25">
      <c r="B44" s="55" t="s">
        <v>6</v>
      </c>
      <c r="C44" s="75" t="s">
        <v>9</v>
      </c>
      <c r="D44" s="75"/>
      <c r="E44" s="75"/>
      <c r="F44" s="75"/>
      <c r="G44" s="75"/>
      <c r="H44" s="57">
        <f>SUM(H35:H43)</f>
        <v>760</v>
      </c>
      <c r="I44" s="47">
        <f>SUM(I35:I43)</f>
        <v>23.46</v>
      </c>
      <c r="J44" s="47">
        <f>SUM(J35:J43)</f>
        <v>24.71</v>
      </c>
      <c r="K44" s="47">
        <f>SUM(K35:K43)</f>
        <v>101.72</v>
      </c>
      <c r="L44" s="47">
        <f>SUM(L35:L43)</f>
        <v>723.1099999999999</v>
      </c>
      <c r="M44" s="57"/>
    </row>
    <row r="45" spans="2:13" x14ac:dyDescent="0.25">
      <c r="B45" s="70" t="s">
        <v>27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6" spans="2:13" x14ac:dyDescent="0.25">
      <c r="B46" s="40">
        <v>111</v>
      </c>
      <c r="C46" s="66" t="s">
        <v>47</v>
      </c>
      <c r="D46" s="66"/>
      <c r="E46" s="66"/>
      <c r="F46" s="66"/>
      <c r="G46" s="66"/>
      <c r="H46" s="40">
        <v>200</v>
      </c>
      <c r="I46" s="44">
        <v>2.15</v>
      </c>
      <c r="J46" s="44">
        <v>5.0599999999999996</v>
      </c>
      <c r="K46" s="44">
        <v>10.54</v>
      </c>
      <c r="L46" s="44">
        <f>SUM(K46*4)+(J46*9)+(I46*4)</f>
        <v>96.299999999999983</v>
      </c>
      <c r="M46" s="18"/>
    </row>
    <row r="47" spans="2:13" x14ac:dyDescent="0.25">
      <c r="B47" s="40" t="s">
        <v>58</v>
      </c>
      <c r="C47" s="76" t="s">
        <v>57</v>
      </c>
      <c r="D47" s="76"/>
      <c r="E47" s="76"/>
      <c r="F47" s="76"/>
      <c r="G47" s="76"/>
      <c r="H47" s="40">
        <v>150</v>
      </c>
      <c r="I47" s="44">
        <v>16.649999999999999</v>
      </c>
      <c r="J47" s="44">
        <v>7.32</v>
      </c>
      <c r="K47" s="44">
        <v>19.04</v>
      </c>
      <c r="L47" s="44">
        <f t="shared" ref="L47" si="12">SUM(I47*4)+(J47*9)+(K47*4)</f>
        <v>208.64</v>
      </c>
      <c r="M47" s="43"/>
    </row>
    <row r="48" spans="2:13" x14ac:dyDescent="0.25">
      <c r="B48" s="40">
        <v>302</v>
      </c>
      <c r="C48" s="76" t="s">
        <v>48</v>
      </c>
      <c r="D48" s="76"/>
      <c r="E48" s="76"/>
      <c r="F48" s="76"/>
      <c r="G48" s="76"/>
      <c r="H48" s="44">
        <v>150</v>
      </c>
      <c r="I48" s="40">
        <v>8.6</v>
      </c>
      <c r="J48" s="40">
        <v>5.98</v>
      </c>
      <c r="K48" s="40">
        <v>38.64</v>
      </c>
      <c r="L48" s="44">
        <f t="shared" ref="L48" si="13">SUM(I48*4)+(K48*4)+(J48*9)</f>
        <v>242.78000000000003</v>
      </c>
      <c r="M48" s="18"/>
    </row>
    <row r="49" spans="2:13" x14ac:dyDescent="0.25">
      <c r="B49" s="40">
        <v>45</v>
      </c>
      <c r="C49" s="66" t="s">
        <v>45</v>
      </c>
      <c r="D49" s="66"/>
      <c r="E49" s="66"/>
      <c r="F49" s="66"/>
      <c r="G49" s="66"/>
      <c r="H49" s="44">
        <v>60</v>
      </c>
      <c r="I49" s="19">
        <v>0.84</v>
      </c>
      <c r="J49" s="19">
        <v>3.04</v>
      </c>
      <c r="K49" s="19">
        <v>5.41</v>
      </c>
      <c r="L49" s="40">
        <f t="shared" ref="L49" si="14">SUM(I49*4)+(J49*9)+(K49*4)</f>
        <v>52.36</v>
      </c>
      <c r="M49" s="18"/>
    </row>
    <row r="50" spans="2:13" x14ac:dyDescent="0.25">
      <c r="B50" s="40">
        <v>376</v>
      </c>
      <c r="C50" s="66" t="s">
        <v>56</v>
      </c>
      <c r="D50" s="66"/>
      <c r="E50" s="66"/>
      <c r="F50" s="66"/>
      <c r="G50" s="66"/>
      <c r="H50" s="40">
        <v>200</v>
      </c>
      <c r="I50" s="44">
        <v>0</v>
      </c>
      <c r="J50" s="44">
        <v>0</v>
      </c>
      <c r="K50" s="44">
        <v>15</v>
      </c>
      <c r="L50" s="44">
        <f t="shared" ref="L50:L52" si="15">SUM(I50*4)+(J50*9)+(K50*4)</f>
        <v>60</v>
      </c>
      <c r="M50" s="18"/>
    </row>
    <row r="51" spans="2:13" x14ac:dyDescent="0.25">
      <c r="B51" s="40" t="s">
        <v>6</v>
      </c>
      <c r="C51" s="76" t="s">
        <v>19</v>
      </c>
      <c r="D51" s="76"/>
      <c r="E51" s="76"/>
      <c r="F51" s="76"/>
      <c r="G51" s="76"/>
      <c r="H51" s="19">
        <v>30</v>
      </c>
      <c r="I51" s="19">
        <v>2.37</v>
      </c>
      <c r="J51" s="19">
        <v>0.3</v>
      </c>
      <c r="K51" s="19">
        <v>14.49</v>
      </c>
      <c r="L51" s="40">
        <f t="shared" si="15"/>
        <v>70.14</v>
      </c>
      <c r="M51" s="18"/>
    </row>
    <row r="52" spans="2:13" x14ac:dyDescent="0.25">
      <c r="B52" s="40"/>
      <c r="C52" s="66" t="s">
        <v>20</v>
      </c>
      <c r="D52" s="66"/>
      <c r="E52" s="66"/>
      <c r="F52" s="66"/>
      <c r="G52" s="66"/>
      <c r="H52" s="19">
        <v>30</v>
      </c>
      <c r="I52" s="19">
        <v>1.41</v>
      </c>
      <c r="J52" s="19">
        <v>0.21</v>
      </c>
      <c r="K52" s="19">
        <v>14.94</v>
      </c>
      <c r="L52" s="40">
        <f t="shared" si="15"/>
        <v>67.289999999999992</v>
      </c>
      <c r="M52" s="18" t="s">
        <v>6</v>
      </c>
    </row>
    <row r="53" spans="2:13" x14ac:dyDescent="0.25">
      <c r="B53" s="40"/>
      <c r="C53" s="76"/>
      <c r="D53" s="76"/>
      <c r="E53" s="76"/>
      <c r="F53" s="76"/>
      <c r="G53" s="76"/>
      <c r="H53" s="19"/>
      <c r="I53" s="19"/>
      <c r="J53" s="19"/>
      <c r="K53" s="19"/>
      <c r="L53" s="40"/>
      <c r="M53" s="18"/>
    </row>
    <row r="54" spans="2:13" s="41" customFormat="1" x14ac:dyDescent="0.25">
      <c r="B54" s="40"/>
      <c r="C54" s="87"/>
      <c r="D54" s="87"/>
      <c r="E54" s="87"/>
      <c r="F54" s="87"/>
      <c r="G54" s="87"/>
      <c r="H54" s="44"/>
      <c r="I54" s="44"/>
      <c r="J54" s="44"/>
      <c r="K54" s="44"/>
      <c r="L54" s="44"/>
      <c r="M54" s="44"/>
    </row>
    <row r="55" spans="2:13" x14ac:dyDescent="0.25">
      <c r="B55" s="55" t="s">
        <v>6</v>
      </c>
      <c r="C55" s="75" t="s">
        <v>8</v>
      </c>
      <c r="D55" s="75"/>
      <c r="E55" s="75"/>
      <c r="F55" s="75"/>
      <c r="G55" s="75"/>
      <c r="H55" s="38">
        <f>SUM(H46:H54)</f>
        <v>820</v>
      </c>
      <c r="I55" s="47">
        <f>SUM(I46:I53)</f>
        <v>32.019999999999996</v>
      </c>
      <c r="J55" s="47">
        <f>SUM(J46:J53)</f>
        <v>21.91</v>
      </c>
      <c r="K55" s="47">
        <f>SUM(K46:K53)</f>
        <v>118.05999999999999</v>
      </c>
      <c r="L55" s="47">
        <f>SUM(L46:L53)</f>
        <v>797.51</v>
      </c>
      <c r="M55" s="38"/>
    </row>
    <row r="56" spans="2:13" x14ac:dyDescent="0.25">
      <c r="B56" s="70" t="s">
        <v>28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</row>
    <row r="57" spans="2:13" x14ac:dyDescent="0.25">
      <c r="B57" s="40">
        <v>87</v>
      </c>
      <c r="C57" s="66" t="s">
        <v>52</v>
      </c>
      <c r="D57" s="66"/>
      <c r="E57" s="66"/>
      <c r="F57" s="66"/>
      <c r="G57" s="66"/>
      <c r="H57" s="44">
        <v>200</v>
      </c>
      <c r="I57" s="44">
        <v>4.1900000000000004</v>
      </c>
      <c r="J57" s="44">
        <v>5.27</v>
      </c>
      <c r="K57" s="44">
        <v>13.86</v>
      </c>
      <c r="L57" s="44">
        <f>SUM(I57*4)+(K57*4)+(J57*9)</f>
        <v>119.63</v>
      </c>
      <c r="M57" s="18"/>
    </row>
    <row r="58" spans="2:13" x14ac:dyDescent="0.25">
      <c r="B58" s="40">
        <v>244</v>
      </c>
      <c r="C58" s="66" t="s">
        <v>13</v>
      </c>
      <c r="D58" s="66"/>
      <c r="E58" s="66"/>
      <c r="F58" s="66"/>
      <c r="G58" s="66"/>
      <c r="H58" s="44">
        <v>150</v>
      </c>
      <c r="I58" s="44">
        <v>16.489999999999998</v>
      </c>
      <c r="J58" s="44">
        <v>14.33</v>
      </c>
      <c r="K58" s="44">
        <v>24.38</v>
      </c>
      <c r="L58" s="44">
        <f t="shared" ref="L58:L59" si="16">SUM(I58*4)+(K58*4)+(J58*9)</f>
        <v>292.45</v>
      </c>
      <c r="M58" s="18"/>
    </row>
    <row r="59" spans="2:13" x14ac:dyDescent="0.25">
      <c r="B59" s="40">
        <v>52</v>
      </c>
      <c r="C59" s="66" t="s">
        <v>46</v>
      </c>
      <c r="D59" s="66"/>
      <c r="E59" s="66"/>
      <c r="F59" s="66"/>
      <c r="G59" s="66"/>
      <c r="H59" s="44">
        <v>100</v>
      </c>
      <c r="I59" s="44">
        <v>1.4</v>
      </c>
      <c r="J59" s="44">
        <v>6.01</v>
      </c>
      <c r="K59" s="44">
        <v>8.25</v>
      </c>
      <c r="L59" s="44">
        <f t="shared" si="16"/>
        <v>92.69</v>
      </c>
      <c r="M59" s="18"/>
    </row>
    <row r="60" spans="2:13" x14ac:dyDescent="0.25">
      <c r="B60" s="40">
        <v>342</v>
      </c>
      <c r="C60" s="66" t="s">
        <v>36</v>
      </c>
      <c r="D60" s="66"/>
      <c r="E60" s="66"/>
      <c r="F60" s="66"/>
      <c r="G60" s="66"/>
      <c r="H60" s="40">
        <v>200</v>
      </c>
      <c r="I60" s="44">
        <v>0.16</v>
      </c>
      <c r="J60" s="44">
        <v>0.16</v>
      </c>
      <c r="K60" s="44">
        <v>27.88</v>
      </c>
      <c r="L60" s="44">
        <f t="shared" ref="L60:L62" si="17">SUM(I60*4)+(J60*9)+(K60*4)</f>
        <v>113.6</v>
      </c>
      <c r="M60" s="18"/>
    </row>
    <row r="61" spans="2:13" x14ac:dyDescent="0.25">
      <c r="B61" s="40"/>
      <c r="C61" s="76" t="s">
        <v>19</v>
      </c>
      <c r="D61" s="76"/>
      <c r="E61" s="76"/>
      <c r="F61" s="76"/>
      <c r="G61" s="76"/>
      <c r="H61" s="19">
        <v>30</v>
      </c>
      <c r="I61" s="19">
        <v>2.37</v>
      </c>
      <c r="J61" s="19">
        <v>0.3</v>
      </c>
      <c r="K61" s="19">
        <v>14.49</v>
      </c>
      <c r="L61" s="40">
        <f t="shared" si="17"/>
        <v>70.14</v>
      </c>
      <c r="M61" s="18"/>
    </row>
    <row r="62" spans="2:13" s="32" customFormat="1" x14ac:dyDescent="0.25">
      <c r="B62" s="40"/>
      <c r="C62" s="66" t="s">
        <v>20</v>
      </c>
      <c r="D62" s="66"/>
      <c r="E62" s="66"/>
      <c r="F62" s="66"/>
      <c r="G62" s="66"/>
      <c r="H62" s="19">
        <v>30</v>
      </c>
      <c r="I62" s="19">
        <v>1.41</v>
      </c>
      <c r="J62" s="19">
        <v>0.21</v>
      </c>
      <c r="K62" s="19">
        <v>14.94</v>
      </c>
      <c r="L62" s="40">
        <f t="shared" si="17"/>
        <v>67.289999999999992</v>
      </c>
      <c r="M62" s="18"/>
    </row>
    <row r="63" spans="2:13" s="41" customFormat="1" x14ac:dyDescent="0.25">
      <c r="B63" s="40"/>
      <c r="C63" s="66"/>
      <c r="D63" s="66"/>
      <c r="E63" s="66"/>
      <c r="F63" s="66"/>
      <c r="G63" s="66"/>
      <c r="H63" s="44"/>
      <c r="I63" s="44"/>
      <c r="J63" s="44"/>
      <c r="K63" s="44"/>
      <c r="L63" s="44"/>
      <c r="M63" s="18"/>
    </row>
    <row r="64" spans="2:13" x14ac:dyDescent="0.25">
      <c r="B64" s="7"/>
      <c r="C64" s="66"/>
      <c r="D64" s="66"/>
      <c r="E64" s="66"/>
      <c r="F64" s="66"/>
      <c r="G64" s="66"/>
      <c r="H64" s="15"/>
      <c r="I64" s="15"/>
      <c r="J64" s="15"/>
      <c r="K64" s="15"/>
      <c r="L64" s="15"/>
      <c r="M64" s="15"/>
    </row>
    <row r="65" spans="2:13" x14ac:dyDescent="0.25">
      <c r="B65" s="40"/>
      <c r="C65" s="75" t="s">
        <v>8</v>
      </c>
      <c r="D65" s="75"/>
      <c r="E65" s="75"/>
      <c r="F65" s="75"/>
      <c r="G65" s="75"/>
      <c r="H65" s="38">
        <f>SUM(H57:H64)</f>
        <v>710</v>
      </c>
      <c r="I65" s="47">
        <f>SUM(I57:I64)</f>
        <v>26.02</v>
      </c>
      <c r="J65" s="47">
        <f>SUM(J57:J64)</f>
        <v>26.28</v>
      </c>
      <c r="K65" s="47">
        <f>SUM(K57:K64)</f>
        <v>103.79999999999998</v>
      </c>
      <c r="L65" s="47">
        <f>SUM(L57:L64)</f>
        <v>755.8</v>
      </c>
      <c r="M65" s="38"/>
    </row>
    <row r="66" spans="2:13" s="41" customFormat="1" x14ac:dyDescent="0.25">
      <c r="B66" s="40"/>
      <c r="C66" s="66"/>
      <c r="D66" s="66"/>
      <c r="E66" s="66"/>
      <c r="F66" s="66"/>
      <c r="G66" s="66"/>
      <c r="H66" s="19"/>
      <c r="I66" s="19"/>
      <c r="J66" s="19"/>
      <c r="K66" s="19"/>
      <c r="L66" s="44"/>
      <c r="M66" s="65"/>
    </row>
    <row r="67" spans="2:13" x14ac:dyDescent="0.25">
      <c r="B67" s="70" t="s">
        <v>29</v>
      </c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</row>
    <row r="68" spans="2:13" x14ac:dyDescent="0.25">
      <c r="B68" s="40">
        <v>96</v>
      </c>
      <c r="C68" s="66" t="s">
        <v>11</v>
      </c>
      <c r="D68" s="66"/>
      <c r="E68" s="66"/>
      <c r="F68" s="66"/>
      <c r="G68" s="66"/>
      <c r="H68" s="44">
        <v>200</v>
      </c>
      <c r="I68" s="44">
        <v>1.89</v>
      </c>
      <c r="J68" s="44">
        <v>5.09</v>
      </c>
      <c r="K68" s="44">
        <v>13.42</v>
      </c>
      <c r="L68" s="44">
        <f>SUM(K68*4)+(J68*9)+(I68*4)</f>
        <v>107.05000000000001</v>
      </c>
      <c r="M68" s="42"/>
    </row>
    <row r="69" spans="2:13" x14ac:dyDescent="0.25">
      <c r="B69" s="40" t="s">
        <v>58</v>
      </c>
      <c r="C69" s="76" t="s">
        <v>67</v>
      </c>
      <c r="D69" s="76"/>
      <c r="E69" s="76"/>
      <c r="F69" s="76"/>
      <c r="G69" s="76"/>
      <c r="H69" s="40">
        <v>140</v>
      </c>
      <c r="I69" s="44">
        <v>16.649999999999999</v>
      </c>
      <c r="J69" s="44">
        <v>7.32</v>
      </c>
      <c r="K69" s="44">
        <v>19.04</v>
      </c>
      <c r="L69" s="44">
        <f t="shared" ref="L69" si="18">SUM(I69*4)+(J69*9)+(K69*4)</f>
        <v>208.64</v>
      </c>
      <c r="M69" s="42"/>
    </row>
    <row r="70" spans="2:13" x14ac:dyDescent="0.25">
      <c r="B70" s="40">
        <v>309</v>
      </c>
      <c r="C70" s="83" t="s">
        <v>23</v>
      </c>
      <c r="D70" s="84"/>
      <c r="E70" s="84"/>
      <c r="F70" s="84"/>
      <c r="G70" s="85"/>
      <c r="H70" s="40">
        <v>150</v>
      </c>
      <c r="I70" s="40">
        <v>5.52</v>
      </c>
      <c r="J70" s="40">
        <v>4.51</v>
      </c>
      <c r="K70" s="40">
        <v>26.44</v>
      </c>
      <c r="L70" s="44">
        <f t="shared" ref="L70" si="19">SUM(K70*4)+(J70*9)+(I70*4)</f>
        <v>168.43</v>
      </c>
      <c r="M70" s="42"/>
    </row>
    <row r="71" spans="2:13" x14ac:dyDescent="0.25">
      <c r="B71" s="40">
        <v>42</v>
      </c>
      <c r="C71" s="66" t="s">
        <v>41</v>
      </c>
      <c r="D71" s="66"/>
      <c r="E71" s="66"/>
      <c r="F71" s="66"/>
      <c r="G71" s="66"/>
      <c r="H71" s="40">
        <v>60</v>
      </c>
      <c r="I71" s="44">
        <v>0.74</v>
      </c>
      <c r="J71" s="44">
        <v>3.08</v>
      </c>
      <c r="K71" s="44">
        <v>6.88</v>
      </c>
      <c r="L71" s="44">
        <f t="shared" ref="L71" si="20">SUM(K71*4)+(J71*9)+(I71*4)</f>
        <v>58.199999999999996</v>
      </c>
      <c r="M71" s="42"/>
    </row>
    <row r="72" spans="2:13" x14ac:dyDescent="0.25">
      <c r="B72" s="40">
        <v>376</v>
      </c>
      <c r="C72" s="66" t="s">
        <v>56</v>
      </c>
      <c r="D72" s="66"/>
      <c r="E72" s="66"/>
      <c r="F72" s="66"/>
      <c r="G72" s="66"/>
      <c r="H72" s="40">
        <v>200</v>
      </c>
      <c r="I72" s="44">
        <v>0</v>
      </c>
      <c r="J72" s="44">
        <v>0</v>
      </c>
      <c r="K72" s="44">
        <v>15</v>
      </c>
      <c r="L72" s="44">
        <f t="shared" ref="L72:L74" si="21">SUM(I72*4)+(J72*9)+(K72*4)</f>
        <v>60</v>
      </c>
      <c r="M72" s="42"/>
    </row>
    <row r="73" spans="2:13" x14ac:dyDescent="0.25">
      <c r="B73" s="40" t="s">
        <v>6</v>
      </c>
      <c r="C73" s="76" t="s">
        <v>19</v>
      </c>
      <c r="D73" s="76"/>
      <c r="E73" s="76"/>
      <c r="F73" s="76"/>
      <c r="G73" s="76"/>
      <c r="H73" s="19">
        <v>30</v>
      </c>
      <c r="I73" s="19">
        <v>2.37</v>
      </c>
      <c r="J73" s="19">
        <v>0.3</v>
      </c>
      <c r="K73" s="19">
        <v>14.49</v>
      </c>
      <c r="L73" s="40">
        <f t="shared" si="21"/>
        <v>70.14</v>
      </c>
      <c r="M73" s="42"/>
    </row>
    <row r="74" spans="2:13" s="29" customFormat="1" x14ac:dyDescent="0.25">
      <c r="B74" s="40"/>
      <c r="C74" s="66" t="s">
        <v>20</v>
      </c>
      <c r="D74" s="66"/>
      <c r="E74" s="66"/>
      <c r="F74" s="66"/>
      <c r="G74" s="66"/>
      <c r="H74" s="19">
        <v>30</v>
      </c>
      <c r="I74" s="19">
        <v>1.41</v>
      </c>
      <c r="J74" s="19">
        <v>0.21</v>
      </c>
      <c r="K74" s="19">
        <v>14.94</v>
      </c>
      <c r="L74" s="40">
        <f t="shared" si="21"/>
        <v>67.289999999999992</v>
      </c>
      <c r="M74" s="42"/>
    </row>
    <row r="75" spans="2:13" s="41" customFormat="1" x14ac:dyDescent="0.25">
      <c r="B75" s="40"/>
      <c r="C75" s="76"/>
      <c r="D75" s="76"/>
      <c r="E75" s="76"/>
      <c r="F75" s="76"/>
      <c r="G75" s="76"/>
      <c r="H75" s="19"/>
      <c r="I75" s="19"/>
      <c r="J75" s="19"/>
      <c r="K75" s="19"/>
      <c r="L75" s="40"/>
      <c r="M75" s="42"/>
    </row>
    <row r="76" spans="2:13" x14ac:dyDescent="0.25">
      <c r="B76" s="40"/>
      <c r="C76" s="66"/>
      <c r="D76" s="66"/>
      <c r="E76" s="66"/>
      <c r="F76" s="66"/>
      <c r="G76" s="66"/>
      <c r="H76" s="40"/>
      <c r="I76" s="44"/>
      <c r="J76" s="44"/>
      <c r="K76" s="44"/>
      <c r="L76" s="44"/>
      <c r="M76" s="40"/>
    </row>
    <row r="77" spans="2:13" x14ac:dyDescent="0.25">
      <c r="B77" s="40"/>
      <c r="C77" s="75" t="s">
        <v>8</v>
      </c>
      <c r="D77" s="75"/>
      <c r="E77" s="75"/>
      <c r="F77" s="75"/>
      <c r="G77" s="75"/>
      <c r="H77" s="57">
        <f>SUM(H68:H76)</f>
        <v>810</v>
      </c>
      <c r="I77" s="47">
        <f>SUM(I68:I76)</f>
        <v>28.58</v>
      </c>
      <c r="J77" s="47">
        <f>SUM(J68:J76)</f>
        <v>20.51</v>
      </c>
      <c r="K77" s="47">
        <f>SUM(K68:K76)</f>
        <v>110.21</v>
      </c>
      <c r="L77" s="47">
        <f>SUM(L68:L76)</f>
        <v>739.75</v>
      </c>
      <c r="M77" s="57"/>
    </row>
    <row r="78" spans="2:13" x14ac:dyDescent="0.25">
      <c r="B78" s="70" t="s">
        <v>30</v>
      </c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</row>
    <row r="79" spans="2:13" x14ac:dyDescent="0.25">
      <c r="B79" s="40">
        <v>103</v>
      </c>
      <c r="C79" s="66" t="s">
        <v>43</v>
      </c>
      <c r="D79" s="66"/>
      <c r="E79" s="66"/>
      <c r="F79" s="66"/>
      <c r="G79" s="66"/>
      <c r="H79" s="40">
        <v>200</v>
      </c>
      <c r="I79" s="44">
        <v>2.15</v>
      </c>
      <c r="J79" s="44">
        <v>3.27</v>
      </c>
      <c r="K79" s="44">
        <v>14.11</v>
      </c>
      <c r="L79" s="44">
        <f>SUM(K79*4)+(J79*9)+(I79*4)</f>
        <v>94.47</v>
      </c>
      <c r="M79" s="18"/>
    </row>
    <row r="80" spans="2:13" s="28" customFormat="1" x14ac:dyDescent="0.25">
      <c r="B80" s="40" t="s">
        <v>62</v>
      </c>
      <c r="C80" s="76" t="s">
        <v>65</v>
      </c>
      <c r="D80" s="76"/>
      <c r="E80" s="76"/>
      <c r="F80" s="76"/>
      <c r="G80" s="76"/>
      <c r="H80" s="19">
        <v>140</v>
      </c>
      <c r="I80" s="19">
        <v>11.19</v>
      </c>
      <c r="J80" s="19">
        <v>12.53</v>
      </c>
      <c r="K80" s="19">
        <v>14.63</v>
      </c>
      <c r="L80" s="40">
        <f>SUM(I80*4)+(J80*9)+(K80*4)</f>
        <v>216.05</v>
      </c>
      <c r="M80" s="18"/>
    </row>
    <row r="81" spans="2:13" x14ac:dyDescent="0.25">
      <c r="B81" s="40">
        <v>302</v>
      </c>
      <c r="C81" s="76" t="s">
        <v>48</v>
      </c>
      <c r="D81" s="76"/>
      <c r="E81" s="76"/>
      <c r="F81" s="76"/>
      <c r="G81" s="76"/>
      <c r="H81" s="44">
        <v>150</v>
      </c>
      <c r="I81" s="40">
        <v>8.6</v>
      </c>
      <c r="J81" s="40">
        <v>5.98</v>
      </c>
      <c r="K81" s="40">
        <v>38.64</v>
      </c>
      <c r="L81" s="44">
        <f t="shared" ref="L81" si="22">SUM(I81*4)+(K81*4)+(J81*9)</f>
        <v>242.78000000000003</v>
      </c>
      <c r="M81" s="18"/>
    </row>
    <row r="82" spans="2:13" x14ac:dyDescent="0.25">
      <c r="B82" s="40">
        <v>45</v>
      </c>
      <c r="C82" s="66" t="s">
        <v>45</v>
      </c>
      <c r="D82" s="66"/>
      <c r="E82" s="66"/>
      <c r="F82" s="66"/>
      <c r="G82" s="66"/>
      <c r="H82" s="44">
        <v>60</v>
      </c>
      <c r="I82" s="19">
        <v>0.84</v>
      </c>
      <c r="J82" s="19">
        <v>3.04</v>
      </c>
      <c r="K82" s="19">
        <v>5.41</v>
      </c>
      <c r="L82" s="40">
        <f t="shared" ref="L82:L83" si="23">SUM(I82*4)+(J82*9)+(K82*4)</f>
        <v>52.36</v>
      </c>
      <c r="M82" s="18"/>
    </row>
    <row r="83" spans="2:13" x14ac:dyDescent="0.25">
      <c r="B83" s="40">
        <v>376</v>
      </c>
      <c r="C83" s="66" t="s">
        <v>56</v>
      </c>
      <c r="D83" s="66"/>
      <c r="E83" s="66"/>
      <c r="F83" s="66"/>
      <c r="G83" s="66"/>
      <c r="H83" s="40">
        <v>200</v>
      </c>
      <c r="I83" s="44">
        <v>0</v>
      </c>
      <c r="J83" s="44">
        <v>0</v>
      </c>
      <c r="K83" s="44">
        <v>15</v>
      </c>
      <c r="L83" s="44">
        <f t="shared" si="23"/>
        <v>60</v>
      </c>
      <c r="M83" s="18"/>
    </row>
    <row r="84" spans="2:13" x14ac:dyDescent="0.25">
      <c r="B84" s="40" t="s">
        <v>6</v>
      </c>
      <c r="C84" s="76" t="s">
        <v>19</v>
      </c>
      <c r="D84" s="76"/>
      <c r="E84" s="76"/>
      <c r="F84" s="76"/>
      <c r="G84" s="76"/>
      <c r="H84" s="19">
        <v>30</v>
      </c>
      <c r="I84" s="19">
        <v>2.37</v>
      </c>
      <c r="J84" s="19">
        <v>0.3</v>
      </c>
      <c r="K84" s="19">
        <v>14.49</v>
      </c>
      <c r="L84" s="40">
        <f t="shared" ref="L84:L85" si="24">SUM(I84*4)+(J84*9)+(K84*4)</f>
        <v>70.14</v>
      </c>
      <c r="M84" s="18"/>
    </row>
    <row r="85" spans="2:13" s="41" customFormat="1" x14ac:dyDescent="0.25">
      <c r="B85" s="40"/>
      <c r="C85" s="66" t="s">
        <v>20</v>
      </c>
      <c r="D85" s="66"/>
      <c r="E85" s="66"/>
      <c r="F85" s="66"/>
      <c r="G85" s="66"/>
      <c r="H85" s="19">
        <v>30</v>
      </c>
      <c r="I85" s="19">
        <v>1.41</v>
      </c>
      <c r="J85" s="19">
        <v>0.21</v>
      </c>
      <c r="K85" s="19">
        <v>14.94</v>
      </c>
      <c r="L85" s="40">
        <f t="shared" si="24"/>
        <v>67.289999999999992</v>
      </c>
      <c r="M85" s="18"/>
    </row>
    <row r="86" spans="2:13" x14ac:dyDescent="0.25">
      <c r="B86" s="40"/>
      <c r="C86" s="66"/>
      <c r="D86" s="66"/>
      <c r="E86" s="66"/>
      <c r="F86" s="66"/>
      <c r="G86" s="66"/>
      <c r="H86" s="40"/>
      <c r="I86" s="44"/>
      <c r="J86" s="44"/>
      <c r="K86" s="44"/>
      <c r="L86" s="44"/>
      <c r="M86" s="18"/>
    </row>
    <row r="87" spans="2:13" x14ac:dyDescent="0.25">
      <c r="B87" s="40" t="s">
        <v>6</v>
      </c>
      <c r="C87" s="87"/>
      <c r="D87" s="87"/>
      <c r="E87" s="87"/>
      <c r="F87" s="87"/>
      <c r="G87" s="87"/>
      <c r="H87" s="38"/>
      <c r="I87" s="27"/>
      <c r="J87" s="27"/>
      <c r="K87" s="27"/>
      <c r="L87" s="38"/>
      <c r="M87" s="17"/>
    </row>
    <row r="88" spans="2:13" x14ac:dyDescent="0.25">
      <c r="B88" s="40"/>
      <c r="C88" s="75" t="s">
        <v>8</v>
      </c>
      <c r="D88" s="75"/>
      <c r="E88" s="75"/>
      <c r="F88" s="75"/>
      <c r="G88" s="75"/>
      <c r="H88" s="38">
        <f>SUM(H79:H87)</f>
        <v>810</v>
      </c>
      <c r="I88" s="47">
        <f>SUM(I79:I87)</f>
        <v>26.56</v>
      </c>
      <c r="J88" s="47">
        <f>SUM(J79:J87)</f>
        <v>25.330000000000002</v>
      </c>
      <c r="K88" s="47">
        <f>SUM(K79:K87)</f>
        <v>117.21999999999998</v>
      </c>
      <c r="L88" s="47">
        <f>SUM(L79:L87)</f>
        <v>803.08999999999992</v>
      </c>
      <c r="M88" s="38"/>
    </row>
    <row r="89" spans="2:13" x14ac:dyDescent="0.25">
      <c r="B89" s="70" t="s">
        <v>31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</row>
    <row r="90" spans="2:13" x14ac:dyDescent="0.25">
      <c r="B90" s="40">
        <v>101</v>
      </c>
      <c r="C90" s="66" t="s">
        <v>42</v>
      </c>
      <c r="D90" s="66"/>
      <c r="E90" s="66"/>
      <c r="F90" s="66"/>
      <c r="G90" s="66"/>
      <c r="H90" s="44">
        <v>200</v>
      </c>
      <c r="I90" s="44">
        <v>1.75</v>
      </c>
      <c r="J90" s="44">
        <v>3.17</v>
      </c>
      <c r="K90" s="44">
        <v>12.31</v>
      </c>
      <c r="L90" s="44">
        <f>SUM(K90*4)+(J90*9)+(I90*4)</f>
        <v>84.77000000000001</v>
      </c>
      <c r="M90" s="31"/>
    </row>
    <row r="91" spans="2:13" x14ac:dyDescent="0.25">
      <c r="B91" s="40">
        <v>288</v>
      </c>
      <c r="C91" s="76" t="s">
        <v>61</v>
      </c>
      <c r="D91" s="76"/>
      <c r="E91" s="76"/>
      <c r="F91" s="76"/>
      <c r="G91" s="76"/>
      <c r="H91" s="44">
        <v>90</v>
      </c>
      <c r="I91" s="40">
        <v>12.23</v>
      </c>
      <c r="J91" s="40">
        <v>11.05</v>
      </c>
      <c r="K91" s="40">
        <v>3.16</v>
      </c>
      <c r="L91" s="44">
        <f t="shared" ref="L91" si="25">SUM(K91*4)+(J91*9)+(I91*4)</f>
        <v>161.01</v>
      </c>
      <c r="M91" s="42"/>
    </row>
    <row r="92" spans="2:13" x14ac:dyDescent="0.25">
      <c r="B92" s="40">
        <v>303</v>
      </c>
      <c r="C92" s="66" t="s">
        <v>49</v>
      </c>
      <c r="D92" s="66"/>
      <c r="E92" s="66"/>
      <c r="F92" s="66"/>
      <c r="G92" s="66"/>
      <c r="H92" s="19">
        <v>150</v>
      </c>
      <c r="I92" s="19">
        <v>4.18</v>
      </c>
      <c r="J92" s="19">
        <v>5.01</v>
      </c>
      <c r="K92" s="19">
        <v>23.94</v>
      </c>
      <c r="L92" s="44">
        <f t="shared" ref="L92" si="26">SUM(K92*4)+(J92*9)+(I92*4)</f>
        <v>157.57</v>
      </c>
      <c r="M92" s="11"/>
    </row>
    <row r="93" spans="2:13" x14ac:dyDescent="0.25">
      <c r="B93" s="40">
        <v>52</v>
      </c>
      <c r="C93" s="66" t="s">
        <v>46</v>
      </c>
      <c r="D93" s="66"/>
      <c r="E93" s="66"/>
      <c r="F93" s="66"/>
      <c r="G93" s="66"/>
      <c r="H93" s="44">
        <v>60</v>
      </c>
      <c r="I93" s="44">
        <v>0.84</v>
      </c>
      <c r="J93" s="44">
        <v>3.07</v>
      </c>
      <c r="K93" s="44">
        <v>4.95</v>
      </c>
      <c r="L93" s="44">
        <f t="shared" ref="L93" si="27">SUM(I93*4)+(K93*4)+(J93*9)</f>
        <v>50.79</v>
      </c>
      <c r="M93" s="11"/>
    </row>
    <row r="94" spans="2:13" x14ac:dyDescent="0.25">
      <c r="B94" s="40">
        <v>342</v>
      </c>
      <c r="C94" s="83" t="s">
        <v>36</v>
      </c>
      <c r="D94" s="84"/>
      <c r="E94" s="84"/>
      <c r="F94" s="84"/>
      <c r="G94" s="85"/>
      <c r="H94" s="40">
        <v>200</v>
      </c>
      <c r="I94" s="44">
        <v>0.16</v>
      </c>
      <c r="J94" s="44">
        <v>0.16</v>
      </c>
      <c r="K94" s="44">
        <v>27.88</v>
      </c>
      <c r="L94" s="44">
        <f t="shared" ref="L94:L96" si="28">SUM(I94*4)+(J94*9)+(K94*4)</f>
        <v>113.6</v>
      </c>
      <c r="M94" s="11"/>
    </row>
    <row r="95" spans="2:13" x14ac:dyDescent="0.25">
      <c r="B95" s="7"/>
      <c r="C95" s="76" t="s">
        <v>19</v>
      </c>
      <c r="D95" s="76"/>
      <c r="E95" s="76"/>
      <c r="F95" s="76"/>
      <c r="G95" s="76"/>
      <c r="H95" s="19">
        <v>30</v>
      </c>
      <c r="I95" s="19">
        <v>2.37</v>
      </c>
      <c r="J95" s="19">
        <v>0.3</v>
      </c>
      <c r="K95" s="19">
        <v>14.49</v>
      </c>
      <c r="L95" s="40">
        <f t="shared" si="28"/>
        <v>70.14</v>
      </c>
      <c r="M95" s="11"/>
    </row>
    <row r="96" spans="2:13" x14ac:dyDescent="0.25">
      <c r="B96" s="7" t="s">
        <v>6</v>
      </c>
      <c r="C96" s="66" t="s">
        <v>20</v>
      </c>
      <c r="D96" s="66"/>
      <c r="E96" s="66"/>
      <c r="F96" s="66"/>
      <c r="G96" s="66"/>
      <c r="H96" s="19">
        <v>30</v>
      </c>
      <c r="I96" s="19">
        <v>1.41</v>
      </c>
      <c r="J96" s="19">
        <v>0.21</v>
      </c>
      <c r="K96" s="19">
        <v>14.94</v>
      </c>
      <c r="L96" s="40">
        <f t="shared" si="28"/>
        <v>67.289999999999992</v>
      </c>
      <c r="M96" s="11"/>
    </row>
    <row r="97" spans="2:13" x14ac:dyDescent="0.25">
      <c r="B97" s="40"/>
      <c r="C97" s="76"/>
      <c r="D97" s="76"/>
      <c r="E97" s="76"/>
      <c r="F97" s="76"/>
      <c r="G97" s="76"/>
      <c r="H97" s="44"/>
      <c r="I97" s="40"/>
      <c r="J97" s="40"/>
      <c r="K97" s="40"/>
      <c r="L97" s="44"/>
      <c r="M97" s="42"/>
    </row>
    <row r="98" spans="2:13" s="41" customFormat="1" x14ac:dyDescent="0.25">
      <c r="B98" s="40"/>
      <c r="C98" s="66"/>
      <c r="D98" s="66"/>
      <c r="E98" s="66"/>
      <c r="F98" s="66"/>
      <c r="G98" s="66"/>
      <c r="H98" s="44"/>
      <c r="I98" s="44"/>
      <c r="J98" s="44"/>
      <c r="K98" s="44"/>
      <c r="L98" s="44"/>
      <c r="M98" s="42"/>
    </row>
    <row r="99" spans="2:13" x14ac:dyDescent="0.25">
      <c r="B99" s="40"/>
      <c r="C99" s="75" t="s">
        <v>8</v>
      </c>
      <c r="D99" s="75"/>
      <c r="E99" s="75"/>
      <c r="F99" s="75"/>
      <c r="G99" s="75"/>
      <c r="H99" s="57">
        <f>SUM(H90:H97)</f>
        <v>760</v>
      </c>
      <c r="I99" s="47">
        <f>SUM(I90:I97)</f>
        <v>22.94</v>
      </c>
      <c r="J99" s="47">
        <f>SUM(J90:J97)</f>
        <v>22.970000000000002</v>
      </c>
      <c r="K99" s="47">
        <f>SUM(K90:K97)</f>
        <v>101.67</v>
      </c>
      <c r="L99" s="47">
        <f>SUM(L90:L97)</f>
        <v>705.17</v>
      </c>
      <c r="M99" s="61"/>
    </row>
    <row r="100" spans="2:13" x14ac:dyDescent="0.25">
      <c r="B100" s="70" t="s">
        <v>32</v>
      </c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</row>
    <row r="101" spans="2:13" x14ac:dyDescent="0.25">
      <c r="B101" s="40">
        <v>82</v>
      </c>
      <c r="C101" s="66" t="s">
        <v>12</v>
      </c>
      <c r="D101" s="66"/>
      <c r="E101" s="66"/>
      <c r="F101" s="66"/>
      <c r="G101" s="66"/>
      <c r="H101" s="40">
        <v>200</v>
      </c>
      <c r="I101" s="44">
        <v>1.54</v>
      </c>
      <c r="J101" s="44">
        <v>4.93</v>
      </c>
      <c r="K101" s="44">
        <v>10.19</v>
      </c>
      <c r="L101" s="44">
        <f>SUM(K101*4)+(J101*9)+(I101*4)</f>
        <v>91.289999999999992</v>
      </c>
      <c r="M101" s="42"/>
    </row>
    <row r="102" spans="2:13" x14ac:dyDescent="0.25">
      <c r="B102" s="40">
        <v>268</v>
      </c>
      <c r="C102" s="66" t="s">
        <v>55</v>
      </c>
      <c r="D102" s="66"/>
      <c r="E102" s="66"/>
      <c r="F102" s="66"/>
      <c r="G102" s="66"/>
      <c r="H102" s="40">
        <v>90</v>
      </c>
      <c r="I102" s="44">
        <v>14.18</v>
      </c>
      <c r="J102" s="44">
        <v>13.77</v>
      </c>
      <c r="K102" s="44">
        <v>11.79</v>
      </c>
      <c r="L102" s="44">
        <f t="shared" ref="L102:L103" si="29">SUM(K102*4)+(J102*9)+(I102*4)</f>
        <v>227.80999999999997</v>
      </c>
      <c r="M102" s="42"/>
    </row>
    <row r="103" spans="2:13" x14ac:dyDescent="0.25">
      <c r="B103" s="40">
        <v>302</v>
      </c>
      <c r="C103" s="66" t="s">
        <v>50</v>
      </c>
      <c r="D103" s="66"/>
      <c r="E103" s="66"/>
      <c r="F103" s="66"/>
      <c r="G103" s="66"/>
      <c r="H103" s="19">
        <v>150</v>
      </c>
      <c r="I103" s="40">
        <v>3.6</v>
      </c>
      <c r="J103" s="40">
        <v>5.64</v>
      </c>
      <c r="K103" s="40">
        <v>37.53</v>
      </c>
      <c r="L103" s="44">
        <f t="shared" si="29"/>
        <v>215.28</v>
      </c>
      <c r="M103" s="42"/>
    </row>
    <row r="104" spans="2:13" x14ac:dyDescent="0.25">
      <c r="B104" s="40">
        <v>42</v>
      </c>
      <c r="C104" s="66" t="s">
        <v>41</v>
      </c>
      <c r="D104" s="66"/>
      <c r="E104" s="66"/>
      <c r="F104" s="66"/>
      <c r="G104" s="66"/>
      <c r="H104" s="40">
        <v>60</v>
      </c>
      <c r="I104" s="44">
        <v>0.74</v>
      </c>
      <c r="J104" s="44">
        <v>3.08</v>
      </c>
      <c r="K104" s="44">
        <v>6.88</v>
      </c>
      <c r="L104" s="44">
        <f t="shared" ref="L104" si="30">SUM(K104*4)+(J104*9)+(I104*4)</f>
        <v>58.199999999999996</v>
      </c>
      <c r="M104" s="42"/>
    </row>
    <row r="105" spans="2:13" x14ac:dyDescent="0.25">
      <c r="B105" s="40">
        <v>376</v>
      </c>
      <c r="C105" s="66" t="s">
        <v>56</v>
      </c>
      <c r="D105" s="66"/>
      <c r="E105" s="66"/>
      <c r="F105" s="66"/>
      <c r="G105" s="66"/>
      <c r="H105" s="40">
        <v>200</v>
      </c>
      <c r="I105" s="44">
        <v>0</v>
      </c>
      <c r="J105" s="44">
        <v>0</v>
      </c>
      <c r="K105" s="44">
        <v>15</v>
      </c>
      <c r="L105" s="44">
        <f t="shared" ref="L105" si="31">SUM(I105*4)+(J105*9)+(K105*4)</f>
        <v>60</v>
      </c>
      <c r="M105" s="42"/>
    </row>
    <row r="106" spans="2:13" x14ac:dyDescent="0.25">
      <c r="B106" s="40" t="s">
        <v>6</v>
      </c>
      <c r="C106" s="76" t="s">
        <v>19</v>
      </c>
      <c r="D106" s="76"/>
      <c r="E106" s="76"/>
      <c r="F106" s="76"/>
      <c r="G106" s="76"/>
      <c r="H106" s="19">
        <v>30</v>
      </c>
      <c r="I106" s="19">
        <v>2.37</v>
      </c>
      <c r="J106" s="19">
        <v>0.3</v>
      </c>
      <c r="K106" s="19">
        <v>14.49</v>
      </c>
      <c r="L106" s="40">
        <f t="shared" ref="L106:L107" si="32">SUM(I106*4)+(J106*9)+(K106*4)</f>
        <v>70.14</v>
      </c>
      <c r="M106" s="42"/>
    </row>
    <row r="107" spans="2:13" x14ac:dyDescent="0.25">
      <c r="B107" s="40"/>
      <c r="C107" s="66" t="s">
        <v>20</v>
      </c>
      <c r="D107" s="66"/>
      <c r="E107" s="66"/>
      <c r="F107" s="66"/>
      <c r="G107" s="66"/>
      <c r="H107" s="19">
        <v>30</v>
      </c>
      <c r="I107" s="19">
        <v>1.41</v>
      </c>
      <c r="J107" s="19">
        <v>0.21</v>
      </c>
      <c r="K107" s="19">
        <v>14.94</v>
      </c>
      <c r="L107" s="40">
        <f t="shared" si="32"/>
        <v>67.289999999999992</v>
      </c>
      <c r="M107" s="42" t="s">
        <v>6</v>
      </c>
    </row>
    <row r="108" spans="2:13" x14ac:dyDescent="0.25">
      <c r="B108" s="40" t="s">
        <v>6</v>
      </c>
      <c r="C108" s="76" t="s">
        <v>6</v>
      </c>
      <c r="D108" s="86"/>
      <c r="E108" s="86"/>
      <c r="F108" s="86"/>
      <c r="G108" s="86"/>
      <c r="H108" s="44" t="s">
        <v>6</v>
      </c>
      <c r="I108" s="44" t="s">
        <v>6</v>
      </c>
      <c r="J108" s="44" t="s">
        <v>6</v>
      </c>
      <c r="K108" s="44" t="s">
        <v>6</v>
      </c>
      <c r="L108" s="44" t="s">
        <v>6</v>
      </c>
      <c r="M108" s="31" t="s">
        <v>6</v>
      </c>
    </row>
    <row r="109" spans="2:13" x14ac:dyDescent="0.25">
      <c r="B109" s="40" t="s">
        <v>6</v>
      </c>
      <c r="C109" s="66"/>
      <c r="D109" s="66"/>
      <c r="E109" s="66"/>
      <c r="F109" s="66"/>
      <c r="G109" s="66"/>
      <c r="H109" s="40" t="s">
        <v>6</v>
      </c>
      <c r="I109" s="44" t="s">
        <v>6</v>
      </c>
      <c r="J109" s="44" t="s">
        <v>6</v>
      </c>
      <c r="K109" s="44" t="s">
        <v>6</v>
      </c>
      <c r="L109" s="44" t="s">
        <v>6</v>
      </c>
      <c r="M109" s="40"/>
    </row>
    <row r="110" spans="2:13" x14ac:dyDescent="0.25">
      <c r="B110" s="56"/>
      <c r="C110" s="75" t="s">
        <v>8</v>
      </c>
      <c r="D110" s="75"/>
      <c r="E110" s="75"/>
      <c r="F110" s="75"/>
      <c r="G110" s="75"/>
      <c r="H110" s="57">
        <f>SUM(H101:H109)</f>
        <v>760</v>
      </c>
      <c r="I110" s="47">
        <f>SUM(I101:I109)</f>
        <v>23.84</v>
      </c>
      <c r="J110" s="47">
        <f>SUM(J101:J109)</f>
        <v>27.930000000000003</v>
      </c>
      <c r="K110" s="47">
        <f>SUM(K101:K109)</f>
        <v>110.82</v>
      </c>
      <c r="L110" s="47">
        <f>SUM(L101:L109)</f>
        <v>790.01</v>
      </c>
      <c r="M110" s="57"/>
    </row>
    <row r="111" spans="2:13" x14ac:dyDescent="0.25">
      <c r="B111" s="70" t="s">
        <v>33</v>
      </c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</row>
    <row r="112" spans="2:13" x14ac:dyDescent="0.25">
      <c r="B112" s="40">
        <v>102</v>
      </c>
      <c r="C112" s="76" t="s">
        <v>53</v>
      </c>
      <c r="D112" s="76"/>
      <c r="E112" s="76"/>
      <c r="F112" s="76"/>
      <c r="G112" s="76"/>
      <c r="H112" s="19">
        <v>200</v>
      </c>
      <c r="I112" s="19">
        <v>4.49</v>
      </c>
      <c r="J112" s="19">
        <v>5.21</v>
      </c>
      <c r="K112" s="19">
        <v>13.32</v>
      </c>
      <c r="L112" s="44">
        <f>SUM(K112*4)+(J112*9)+(I112*4)</f>
        <v>118.13</v>
      </c>
      <c r="M112" s="18"/>
    </row>
    <row r="113" spans="1:13" x14ac:dyDescent="0.25">
      <c r="B113" s="40" t="s">
        <v>58</v>
      </c>
      <c r="C113" s="76" t="s">
        <v>68</v>
      </c>
      <c r="D113" s="76"/>
      <c r="E113" s="76"/>
      <c r="F113" s="76"/>
      <c r="G113" s="76"/>
      <c r="H113" s="40">
        <v>140</v>
      </c>
      <c r="I113" s="44">
        <v>16.649999999999999</v>
      </c>
      <c r="J113" s="44">
        <v>7.32</v>
      </c>
      <c r="K113" s="44">
        <v>19.04</v>
      </c>
      <c r="L113" s="44">
        <f t="shared" ref="L113" si="33">SUM(I113*4)+(J113*9)+(K113*4)</f>
        <v>208.64</v>
      </c>
      <c r="M113" s="18"/>
    </row>
    <row r="114" spans="1:13" x14ac:dyDescent="0.25">
      <c r="B114" s="40">
        <v>309</v>
      </c>
      <c r="C114" s="83" t="s">
        <v>23</v>
      </c>
      <c r="D114" s="84"/>
      <c r="E114" s="84"/>
      <c r="F114" s="84"/>
      <c r="G114" s="85"/>
      <c r="H114" s="40">
        <v>150</v>
      </c>
      <c r="I114" s="40">
        <v>5.52</v>
      </c>
      <c r="J114" s="40">
        <v>4.51</v>
      </c>
      <c r="K114" s="40">
        <v>26.44</v>
      </c>
      <c r="L114" s="44">
        <f t="shared" ref="L114" si="34">SUM(K114*4)+(J114*9)+(I114*4)</f>
        <v>168.43</v>
      </c>
      <c r="M114" s="18"/>
    </row>
    <row r="115" spans="1:13" x14ac:dyDescent="0.25">
      <c r="B115" s="40">
        <v>45</v>
      </c>
      <c r="C115" s="66" t="s">
        <v>21</v>
      </c>
      <c r="D115" s="66"/>
      <c r="E115" s="66"/>
      <c r="F115" s="66"/>
      <c r="G115" s="66"/>
      <c r="H115" s="19">
        <v>60</v>
      </c>
      <c r="I115" s="19">
        <v>0.84</v>
      </c>
      <c r="J115" s="19">
        <v>3.04</v>
      </c>
      <c r="K115" s="19">
        <v>5.41</v>
      </c>
      <c r="L115" s="40">
        <f t="shared" ref="L115:L118" si="35">SUM(I115*4)+(J115*9)+(K115*4)</f>
        <v>52.36</v>
      </c>
      <c r="M115" s="18"/>
    </row>
    <row r="116" spans="1:13" x14ac:dyDescent="0.25">
      <c r="B116" s="40">
        <v>376</v>
      </c>
      <c r="C116" s="66" t="s">
        <v>56</v>
      </c>
      <c r="D116" s="66"/>
      <c r="E116" s="66"/>
      <c r="F116" s="66"/>
      <c r="G116" s="66"/>
      <c r="H116" s="40">
        <v>200</v>
      </c>
      <c r="I116" s="44">
        <v>0</v>
      </c>
      <c r="J116" s="44">
        <v>0</v>
      </c>
      <c r="K116" s="44">
        <v>15</v>
      </c>
      <c r="L116" s="44">
        <f t="shared" si="35"/>
        <v>60</v>
      </c>
      <c r="M116" s="18"/>
    </row>
    <row r="117" spans="1:13" x14ac:dyDescent="0.25">
      <c r="B117" s="40"/>
      <c r="C117" s="76" t="s">
        <v>19</v>
      </c>
      <c r="D117" s="76"/>
      <c r="E117" s="76"/>
      <c r="F117" s="76"/>
      <c r="G117" s="76"/>
      <c r="H117" s="19">
        <v>30</v>
      </c>
      <c r="I117" s="19">
        <v>2.37</v>
      </c>
      <c r="J117" s="19">
        <v>0.3</v>
      </c>
      <c r="K117" s="19">
        <v>14.49</v>
      </c>
      <c r="L117" s="40">
        <f t="shared" si="35"/>
        <v>70.14</v>
      </c>
      <c r="M117" s="18"/>
    </row>
    <row r="118" spans="1:13" x14ac:dyDescent="0.25">
      <c r="B118" s="40"/>
      <c r="C118" s="66" t="s">
        <v>20</v>
      </c>
      <c r="D118" s="66"/>
      <c r="E118" s="66"/>
      <c r="F118" s="66"/>
      <c r="G118" s="66"/>
      <c r="H118" s="19">
        <v>30</v>
      </c>
      <c r="I118" s="19">
        <v>1.41</v>
      </c>
      <c r="J118" s="19">
        <v>0.21</v>
      </c>
      <c r="K118" s="19">
        <v>14.94</v>
      </c>
      <c r="L118" s="40">
        <f t="shared" si="35"/>
        <v>67.289999999999992</v>
      </c>
      <c r="M118" s="18" t="s">
        <v>6</v>
      </c>
    </row>
    <row r="119" spans="1:13" x14ac:dyDescent="0.25">
      <c r="B119" s="40"/>
      <c r="C119" s="76"/>
      <c r="D119" s="76"/>
      <c r="E119" s="76"/>
      <c r="F119" s="76"/>
      <c r="G119" s="76"/>
      <c r="H119" s="19"/>
      <c r="I119" s="19"/>
      <c r="J119" s="19"/>
      <c r="K119" s="19"/>
      <c r="L119" s="40"/>
      <c r="M119" s="44" t="s">
        <v>6</v>
      </c>
    </row>
    <row r="120" spans="1:13" x14ac:dyDescent="0.25">
      <c r="B120" s="40"/>
      <c r="C120" s="66"/>
      <c r="D120" s="66"/>
      <c r="E120" s="66"/>
      <c r="F120" s="66"/>
      <c r="G120" s="66"/>
      <c r="H120" s="19"/>
      <c r="I120" s="19"/>
      <c r="J120" s="19"/>
      <c r="K120" s="19"/>
      <c r="L120" s="40"/>
      <c r="M120" s="40"/>
    </row>
    <row r="121" spans="1:13" x14ac:dyDescent="0.25">
      <c r="B121" s="40"/>
      <c r="C121" s="75" t="s">
        <v>8</v>
      </c>
      <c r="D121" s="75"/>
      <c r="E121" s="75"/>
      <c r="F121" s="75"/>
      <c r="G121" s="75"/>
      <c r="H121" s="38">
        <f>SUM(H112:H120)</f>
        <v>810</v>
      </c>
      <c r="I121" s="47">
        <f>SUM(I112:I120)</f>
        <v>31.28</v>
      </c>
      <c r="J121" s="47">
        <f>SUM(J112:J120)</f>
        <v>20.59</v>
      </c>
      <c r="K121" s="47">
        <f>SUM(K112:K120)</f>
        <v>108.63999999999999</v>
      </c>
      <c r="L121" s="47">
        <f>SUM(L112:L120)</f>
        <v>744.9899999999999</v>
      </c>
      <c r="M121" s="38"/>
    </row>
    <row r="122" spans="1:13" s="14" customFormat="1" ht="18.600000000000001" customHeight="1" x14ac:dyDescent="0.25">
      <c r="A122" s="16"/>
      <c r="B122" s="70" t="s">
        <v>35</v>
      </c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</row>
    <row r="123" spans="1:13" ht="14.45" customHeight="1" x14ac:dyDescent="0.25">
      <c r="B123" s="40">
        <v>96</v>
      </c>
      <c r="C123" s="66" t="s">
        <v>11</v>
      </c>
      <c r="D123" s="66"/>
      <c r="E123" s="66"/>
      <c r="F123" s="66"/>
      <c r="G123" s="66"/>
      <c r="H123" s="44">
        <v>200</v>
      </c>
      <c r="I123" s="44">
        <v>1.89</v>
      </c>
      <c r="J123" s="44">
        <v>5.09</v>
      </c>
      <c r="K123" s="44">
        <v>13.42</v>
      </c>
      <c r="L123" s="44">
        <f>SUM(K123*4)+(J123*9)+(I123*4)</f>
        <v>107.05000000000001</v>
      </c>
      <c r="M123" s="35" t="s">
        <v>6</v>
      </c>
    </row>
    <row r="124" spans="1:13" x14ac:dyDescent="0.25">
      <c r="B124" s="40">
        <v>244</v>
      </c>
      <c r="C124" s="66" t="s">
        <v>13</v>
      </c>
      <c r="D124" s="66"/>
      <c r="E124" s="66"/>
      <c r="F124" s="66"/>
      <c r="G124" s="66"/>
      <c r="H124" s="44">
        <v>150</v>
      </c>
      <c r="I124" s="44">
        <v>16.489999999999998</v>
      </c>
      <c r="J124" s="44">
        <v>14.33</v>
      </c>
      <c r="K124" s="44">
        <v>24.38</v>
      </c>
      <c r="L124" s="44">
        <f t="shared" ref="L124" si="36">SUM(I124*4)+(K124*4)+(J124*9)</f>
        <v>292.45</v>
      </c>
      <c r="M124" s="35"/>
    </row>
    <row r="125" spans="1:13" x14ac:dyDescent="0.25">
      <c r="B125" s="40">
        <v>342</v>
      </c>
      <c r="C125" s="66" t="s">
        <v>36</v>
      </c>
      <c r="D125" s="66"/>
      <c r="E125" s="66"/>
      <c r="F125" s="66"/>
      <c r="G125" s="66"/>
      <c r="H125" s="40">
        <v>200</v>
      </c>
      <c r="I125" s="44">
        <v>0.16</v>
      </c>
      <c r="J125" s="44">
        <v>0.16</v>
      </c>
      <c r="K125" s="44">
        <v>27.88</v>
      </c>
      <c r="L125" s="44">
        <f t="shared" ref="L125" si="37">SUM(K125*4)+(J125*9)+(I125*4)</f>
        <v>113.6</v>
      </c>
      <c r="M125" s="12"/>
    </row>
    <row r="126" spans="1:13" x14ac:dyDescent="0.25">
      <c r="B126" s="40">
        <v>52</v>
      </c>
      <c r="C126" s="66" t="s">
        <v>46</v>
      </c>
      <c r="D126" s="66"/>
      <c r="E126" s="66"/>
      <c r="F126" s="66"/>
      <c r="G126" s="66"/>
      <c r="H126" s="44">
        <v>100</v>
      </c>
      <c r="I126" s="44">
        <v>1.4</v>
      </c>
      <c r="J126" s="44">
        <v>6.01</v>
      </c>
      <c r="K126" s="44">
        <v>8.25</v>
      </c>
      <c r="L126" s="44">
        <f t="shared" ref="L126" si="38">SUM(I126*4)+(K126*4)+(J126*9)</f>
        <v>92.69</v>
      </c>
      <c r="M126" s="8"/>
    </row>
    <row r="127" spans="1:13" x14ac:dyDescent="0.25">
      <c r="B127" s="40"/>
      <c r="C127" s="66" t="s">
        <v>20</v>
      </c>
      <c r="D127" s="66"/>
      <c r="E127" s="66"/>
      <c r="F127" s="66"/>
      <c r="G127" s="66"/>
      <c r="H127" s="19">
        <v>30</v>
      </c>
      <c r="I127" s="19">
        <v>1.41</v>
      </c>
      <c r="J127" s="19">
        <v>0.21</v>
      </c>
      <c r="K127" s="19">
        <v>14.94</v>
      </c>
      <c r="L127" s="40">
        <f t="shared" ref="L127" si="39">SUM(I127*4)+(J127*9)+(K127*4)</f>
        <v>67.289999999999992</v>
      </c>
      <c r="M127" s="7" t="s">
        <v>6</v>
      </c>
    </row>
    <row r="128" spans="1:13" x14ac:dyDescent="0.25">
      <c r="B128" s="7" t="s">
        <v>6</v>
      </c>
      <c r="C128" s="76" t="s">
        <v>19</v>
      </c>
      <c r="D128" s="76"/>
      <c r="E128" s="76"/>
      <c r="F128" s="76"/>
      <c r="G128" s="76"/>
      <c r="H128" s="19">
        <v>30</v>
      </c>
      <c r="I128" s="19">
        <v>2.37</v>
      </c>
      <c r="J128" s="19">
        <v>0.3</v>
      </c>
      <c r="K128" s="19">
        <v>14.49</v>
      </c>
      <c r="L128" s="40">
        <f t="shared" ref="L128" si="40">SUM(I128*4)+(J128*9)+(K128*4)</f>
        <v>70.14</v>
      </c>
      <c r="M128" s="7"/>
    </row>
    <row r="129" spans="2:13" x14ac:dyDescent="0.25">
      <c r="B129" s="40"/>
      <c r="C129" s="66"/>
      <c r="D129" s="66"/>
      <c r="E129" s="66"/>
      <c r="F129" s="66"/>
      <c r="G129" s="66"/>
      <c r="H129" s="19"/>
      <c r="I129" s="19"/>
      <c r="J129" s="19"/>
      <c r="K129" s="19"/>
      <c r="L129" s="40"/>
      <c r="M129" s="7" t="s">
        <v>6</v>
      </c>
    </row>
    <row r="130" spans="2:13" x14ac:dyDescent="0.25">
      <c r="B130" s="40" t="s">
        <v>6</v>
      </c>
      <c r="C130" s="66"/>
      <c r="D130" s="66"/>
      <c r="E130" s="66"/>
      <c r="F130" s="66"/>
      <c r="G130" s="66"/>
      <c r="H130" s="19"/>
      <c r="I130" s="19"/>
      <c r="J130" s="19"/>
      <c r="K130" s="19"/>
      <c r="L130" s="40"/>
      <c r="M130" s="8" t="s">
        <v>6</v>
      </c>
    </row>
    <row r="131" spans="2:13" s="41" customFormat="1" x14ac:dyDescent="0.25">
      <c r="B131" s="40"/>
      <c r="C131" s="66"/>
      <c r="D131" s="66"/>
      <c r="E131" s="66"/>
      <c r="F131" s="66"/>
      <c r="G131" s="66"/>
      <c r="H131" s="19"/>
      <c r="I131" s="19"/>
      <c r="J131" s="19"/>
      <c r="K131" s="19"/>
      <c r="L131" s="40"/>
      <c r="M131" s="57"/>
    </row>
    <row r="132" spans="2:13" x14ac:dyDescent="0.25">
      <c r="B132" s="40"/>
      <c r="C132" s="74" t="s">
        <v>8</v>
      </c>
      <c r="D132" s="74"/>
      <c r="E132" s="74"/>
      <c r="F132" s="74"/>
      <c r="G132" s="74"/>
      <c r="H132" s="38">
        <f>SUM(H123:H130)</f>
        <v>710</v>
      </c>
      <c r="I132" s="46">
        <f>SUM(I123:I130)</f>
        <v>23.72</v>
      </c>
      <c r="J132" s="46">
        <f>SUM(J123:J130)</f>
        <v>26.100000000000005</v>
      </c>
      <c r="K132" s="46">
        <f>SUM(K123:K130)</f>
        <v>103.35999999999999</v>
      </c>
      <c r="L132" s="46">
        <f>SUM(L123:L130)</f>
        <v>743.21999999999991</v>
      </c>
      <c r="M132" s="57"/>
    </row>
    <row r="133" spans="2:13" x14ac:dyDescent="0.25">
      <c r="B133" s="70" t="s">
        <v>59</v>
      </c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</row>
    <row r="134" spans="2:13" x14ac:dyDescent="0.25">
      <c r="B134" s="40">
        <v>102</v>
      </c>
      <c r="C134" s="66" t="s">
        <v>54</v>
      </c>
      <c r="D134" s="66"/>
      <c r="E134" s="66"/>
      <c r="F134" s="66"/>
      <c r="G134" s="66"/>
      <c r="H134" s="44">
        <v>200</v>
      </c>
      <c r="I134" s="44">
        <v>4.1900000000000004</v>
      </c>
      <c r="J134" s="44">
        <v>5.27</v>
      </c>
      <c r="K134" s="44">
        <v>13.86</v>
      </c>
      <c r="L134" s="44">
        <f>SUM(K134*4)+(J134*9)+(I134*4)</f>
        <v>119.63</v>
      </c>
      <c r="M134" s="40"/>
    </row>
    <row r="135" spans="2:13" x14ac:dyDescent="0.25">
      <c r="B135" s="40">
        <v>246</v>
      </c>
      <c r="C135" s="76" t="s">
        <v>22</v>
      </c>
      <c r="D135" s="76"/>
      <c r="E135" s="76"/>
      <c r="F135" s="76"/>
      <c r="G135" s="76"/>
      <c r="H135" s="40">
        <v>90</v>
      </c>
      <c r="I135" s="44">
        <v>12.02</v>
      </c>
      <c r="J135" s="44">
        <v>12.67</v>
      </c>
      <c r="K135" s="44">
        <v>2.94</v>
      </c>
      <c r="L135" s="44">
        <f t="shared" ref="L135:L138" si="41">SUM(K135*4)+(J135*9)+(I135*4)</f>
        <v>173.87</v>
      </c>
      <c r="M135" s="40" t="s">
        <v>6</v>
      </c>
    </row>
    <row r="136" spans="2:13" x14ac:dyDescent="0.25">
      <c r="B136" s="40">
        <v>303</v>
      </c>
      <c r="C136" s="66" t="s">
        <v>49</v>
      </c>
      <c r="D136" s="66"/>
      <c r="E136" s="66"/>
      <c r="F136" s="66"/>
      <c r="G136" s="66"/>
      <c r="H136" s="19">
        <v>150</v>
      </c>
      <c r="I136" s="19">
        <v>4.18</v>
      </c>
      <c r="J136" s="19">
        <v>5.01</v>
      </c>
      <c r="K136" s="19">
        <v>23.94</v>
      </c>
      <c r="L136" s="44">
        <f t="shared" si="41"/>
        <v>157.57</v>
      </c>
      <c r="M136" s="57" t="s">
        <v>6</v>
      </c>
    </row>
    <row r="137" spans="2:13" x14ac:dyDescent="0.25">
      <c r="B137" s="40">
        <v>42</v>
      </c>
      <c r="C137" s="66" t="s">
        <v>41</v>
      </c>
      <c r="D137" s="66"/>
      <c r="E137" s="66"/>
      <c r="F137" s="66"/>
      <c r="G137" s="66"/>
      <c r="H137" s="40">
        <v>60</v>
      </c>
      <c r="I137" s="44">
        <v>0.74</v>
      </c>
      <c r="J137" s="44">
        <v>3.08</v>
      </c>
      <c r="K137" s="44">
        <v>6.88</v>
      </c>
      <c r="L137" s="44">
        <f t="shared" si="41"/>
        <v>58.199999999999996</v>
      </c>
      <c r="M137" s="40"/>
    </row>
    <row r="138" spans="2:13" x14ac:dyDescent="0.25">
      <c r="B138" s="40">
        <v>342</v>
      </c>
      <c r="C138" s="66" t="s">
        <v>36</v>
      </c>
      <c r="D138" s="66"/>
      <c r="E138" s="66"/>
      <c r="F138" s="66"/>
      <c r="G138" s="66"/>
      <c r="H138" s="40">
        <v>200</v>
      </c>
      <c r="I138" s="44">
        <v>0.16</v>
      </c>
      <c r="J138" s="44">
        <v>0.16</v>
      </c>
      <c r="K138" s="44">
        <v>27.88</v>
      </c>
      <c r="L138" s="44">
        <f t="shared" si="41"/>
        <v>113.6</v>
      </c>
      <c r="M138" s="57"/>
    </row>
    <row r="139" spans="2:13" x14ac:dyDescent="0.25">
      <c r="B139" s="40"/>
      <c r="C139" s="76" t="s">
        <v>19</v>
      </c>
      <c r="D139" s="76"/>
      <c r="E139" s="76"/>
      <c r="F139" s="76"/>
      <c r="G139" s="76"/>
      <c r="H139" s="19">
        <v>30</v>
      </c>
      <c r="I139" s="19">
        <v>2.37</v>
      </c>
      <c r="J139" s="19">
        <v>0.3</v>
      </c>
      <c r="K139" s="19">
        <v>14.49</v>
      </c>
      <c r="L139" s="40">
        <f t="shared" ref="L139:L140" si="42">SUM(I139*4)+(J139*9)+(K139*4)</f>
        <v>70.14</v>
      </c>
      <c r="M139" s="40"/>
    </row>
    <row r="140" spans="2:13" x14ac:dyDescent="0.25">
      <c r="B140" s="40" t="s">
        <v>6</v>
      </c>
      <c r="C140" s="66" t="s">
        <v>20</v>
      </c>
      <c r="D140" s="66"/>
      <c r="E140" s="66"/>
      <c r="F140" s="66"/>
      <c r="G140" s="66"/>
      <c r="H140" s="19">
        <v>30</v>
      </c>
      <c r="I140" s="19">
        <v>1.41</v>
      </c>
      <c r="J140" s="19">
        <v>0.21</v>
      </c>
      <c r="K140" s="19">
        <v>14.94</v>
      </c>
      <c r="L140" s="40">
        <f t="shared" si="42"/>
        <v>67.289999999999992</v>
      </c>
      <c r="M140" s="57" t="s">
        <v>6</v>
      </c>
    </row>
    <row r="141" spans="2:13" x14ac:dyDescent="0.25">
      <c r="B141" s="40"/>
      <c r="C141" s="66"/>
      <c r="D141" s="66"/>
      <c r="E141" s="66"/>
      <c r="F141" s="66"/>
      <c r="G141" s="66"/>
      <c r="H141" s="19"/>
      <c r="I141" s="19"/>
      <c r="J141" s="19"/>
      <c r="K141" s="19"/>
      <c r="L141" s="40"/>
      <c r="M141" s="40"/>
    </row>
    <row r="142" spans="2:13" x14ac:dyDescent="0.25">
      <c r="B142" s="57" t="s">
        <v>6</v>
      </c>
      <c r="C142" s="66"/>
      <c r="D142" s="66"/>
      <c r="E142" s="66"/>
      <c r="F142" s="66"/>
      <c r="G142" s="66"/>
      <c r="H142" s="44"/>
      <c r="I142" s="44"/>
      <c r="J142" s="44"/>
      <c r="K142" s="44"/>
      <c r="L142" s="44"/>
      <c r="M142" s="43"/>
    </row>
    <row r="143" spans="2:13" x14ac:dyDescent="0.25">
      <c r="B143" s="40" t="s">
        <v>6</v>
      </c>
      <c r="C143" s="74" t="s">
        <v>8</v>
      </c>
      <c r="D143" s="74"/>
      <c r="E143" s="74"/>
      <c r="F143" s="74"/>
      <c r="G143" s="74"/>
      <c r="H143" s="38">
        <f>SUM(H134:H142)</f>
        <v>760</v>
      </c>
      <c r="I143" s="46">
        <f>SUM(I134:I142)</f>
        <v>25.07</v>
      </c>
      <c r="J143" s="46">
        <f>SUM(J134:J142)</f>
        <v>26.699999999999996</v>
      </c>
      <c r="K143" s="46">
        <f>SUM(K134:K142)</f>
        <v>104.92999999999999</v>
      </c>
      <c r="L143" s="46">
        <f>SUM(L134:L142)</f>
        <v>760.3</v>
      </c>
      <c r="M143" s="57"/>
    </row>
    <row r="144" spans="2:13" s="41" customFormat="1" x14ac:dyDescent="0.25">
      <c r="B144" s="57"/>
      <c r="C144" s="66"/>
      <c r="D144" s="66"/>
      <c r="E144" s="66"/>
      <c r="F144" s="66"/>
      <c r="G144" s="66"/>
      <c r="H144" s="44"/>
      <c r="I144" s="44"/>
      <c r="J144" s="44"/>
      <c r="K144" s="44"/>
      <c r="L144" s="44"/>
      <c r="M144" s="57"/>
    </row>
    <row r="145" spans="1:14" s="41" customFormat="1" x14ac:dyDescent="0.25">
      <c r="B145" s="57"/>
      <c r="C145" s="66"/>
      <c r="D145" s="66"/>
      <c r="E145" s="66"/>
      <c r="F145" s="66"/>
      <c r="G145" s="66"/>
      <c r="H145" s="44"/>
      <c r="I145" s="44"/>
      <c r="J145" s="44"/>
      <c r="K145" s="44"/>
      <c r="L145" s="44"/>
      <c r="M145" s="57"/>
    </row>
    <row r="146" spans="1:14" x14ac:dyDescent="0.25">
      <c r="B146" s="40" t="s">
        <v>6</v>
      </c>
      <c r="C146" s="75" t="s">
        <v>14</v>
      </c>
      <c r="D146" s="75"/>
      <c r="E146" s="75"/>
      <c r="F146" s="75"/>
      <c r="G146" s="75"/>
      <c r="H146" s="38">
        <f>SUM(H18+H31+H44+H55+H65+H77+H88+H99+H110+H121+H132+H143)</f>
        <v>9280</v>
      </c>
      <c r="I146" s="45">
        <f>SUM(I18+I31+I44+I55+I65+I77+I88+I99+I110+I121+I132+I143)</f>
        <v>311.54000000000002</v>
      </c>
      <c r="J146" s="45">
        <f>SUM(J18+J31+J44+J55+J65+J77+J88+J99+J110+J121+J132+J143)</f>
        <v>294.19</v>
      </c>
      <c r="K146" s="45">
        <f>SUM(K18+K31+K44+K55+K65+K77+K88+K99+K110+K121+K132+K143)</f>
        <v>1288.1500000000001</v>
      </c>
      <c r="L146" s="45">
        <f>SUM(L18+L31+L44+L55+L65+L77+L88+L99+L110+L121+L132+L143)</f>
        <v>9046.4699999999993</v>
      </c>
      <c r="M146" s="57" t="s">
        <v>6</v>
      </c>
    </row>
    <row r="147" spans="1:14" x14ac:dyDescent="0.25">
      <c r="B147" s="36" t="s">
        <v>6</v>
      </c>
      <c r="C147" s="71" t="s">
        <v>15</v>
      </c>
      <c r="D147" s="72"/>
      <c r="E147" s="72"/>
      <c r="F147" s="72"/>
      <c r="G147" s="73"/>
      <c r="H147" s="45">
        <f>AVERAGE(H146/12)</f>
        <v>773.33333333333337</v>
      </c>
      <c r="I147" s="45">
        <f t="shared" ref="I147:L147" si="43">AVERAGE(I146/12)</f>
        <v>25.96166666666667</v>
      </c>
      <c r="J147" s="45">
        <f t="shared" si="43"/>
        <v>24.515833333333333</v>
      </c>
      <c r="K147" s="45">
        <f t="shared" si="43"/>
        <v>107.34583333333335</v>
      </c>
      <c r="L147" s="45">
        <f t="shared" si="43"/>
        <v>753.87249999999995</v>
      </c>
      <c r="M147" s="25"/>
    </row>
    <row r="148" spans="1:14" ht="33" customHeight="1" x14ac:dyDescent="0.25">
      <c r="B148" s="67" t="s">
        <v>34</v>
      </c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50"/>
    </row>
    <row r="149" spans="1:14" x14ac:dyDescent="0.25">
      <c r="A149" s="49" t="s">
        <v>10</v>
      </c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</row>
    <row r="152" spans="1:14" s="41" customFormat="1" x14ac:dyDescent="0.25"/>
    <row r="153" spans="1:14" s="41" customFormat="1" x14ac:dyDescent="0.25"/>
    <row r="154" spans="1:14" s="41" customFormat="1" x14ac:dyDescent="0.25"/>
    <row r="155" spans="1:14" s="41" customFormat="1" x14ac:dyDescent="0.25"/>
    <row r="156" spans="1:14" s="41" customFormat="1" x14ac:dyDescent="0.25"/>
    <row r="157" spans="1:14" s="41" customFormat="1" x14ac:dyDescent="0.25"/>
    <row r="158" spans="1:14" s="41" customFormat="1" x14ac:dyDescent="0.25"/>
    <row r="159" spans="1:14" s="41" customFormat="1" x14ac:dyDescent="0.25"/>
    <row r="160" spans="1:14" s="41" customFormat="1" x14ac:dyDescent="0.25"/>
    <row r="161" spans="1:13" s="41" customFormat="1" x14ac:dyDescent="0.25"/>
    <row r="164" spans="1:13" x14ac:dyDescent="0.25">
      <c r="M164" s="62"/>
    </row>
    <row r="165" spans="1:13" ht="15.75" x14ac:dyDescent="0.25">
      <c r="A165" s="69" t="s">
        <v>6</v>
      </c>
      <c r="B165" s="69"/>
      <c r="C165" s="69"/>
      <c r="D165" s="69"/>
      <c r="E165" s="69"/>
      <c r="F165" s="69"/>
      <c r="G165" s="52"/>
      <c r="H165" s="52"/>
      <c r="I165" s="52"/>
      <c r="J165" s="69"/>
      <c r="K165" s="69"/>
      <c r="L165" s="69"/>
      <c r="M165" s="69"/>
    </row>
    <row r="166" spans="1:13" ht="15.75" x14ac:dyDescent="0.25">
      <c r="A166" s="69" t="s">
        <v>6</v>
      </c>
      <c r="B166" s="69"/>
      <c r="C166" s="69"/>
      <c r="D166" s="69"/>
      <c r="E166" s="69"/>
      <c r="F166" s="69"/>
      <c r="G166" s="52"/>
      <c r="H166" s="52"/>
      <c r="I166" s="52"/>
      <c r="J166" s="69" t="s">
        <v>6</v>
      </c>
      <c r="K166" s="69"/>
      <c r="L166" s="69"/>
      <c r="M166" s="69"/>
    </row>
    <row r="167" spans="1:13" ht="15.75" x14ac:dyDescent="0.25">
      <c r="A167" s="69" t="s">
        <v>6</v>
      </c>
      <c r="B167" s="69"/>
      <c r="C167" s="69"/>
      <c r="D167" s="69"/>
      <c r="E167" s="69"/>
      <c r="F167" s="69"/>
      <c r="G167" s="52"/>
      <c r="H167" s="52"/>
      <c r="I167" s="52"/>
      <c r="J167" s="69"/>
      <c r="K167" s="69"/>
      <c r="L167" s="69"/>
      <c r="M167" s="69"/>
    </row>
    <row r="168" spans="1:13" ht="15.75" x14ac:dyDescent="0.25">
      <c r="A168" s="78" t="s">
        <v>6</v>
      </c>
      <c r="B168" s="78"/>
      <c r="C168" s="78"/>
      <c r="D168" s="78"/>
      <c r="E168" s="78"/>
      <c r="F168" s="78"/>
      <c r="G168" s="52"/>
      <c r="H168" s="52"/>
      <c r="I168" s="52"/>
      <c r="J168" s="78" t="s">
        <v>6</v>
      </c>
      <c r="K168" s="78"/>
      <c r="L168" s="78"/>
      <c r="M168" s="78"/>
    </row>
    <row r="169" spans="1:13" ht="15.75" x14ac:dyDescent="0.25">
      <c r="A169" s="78" t="s">
        <v>6</v>
      </c>
      <c r="B169" s="78"/>
      <c r="C169" s="78"/>
      <c r="D169" s="78"/>
      <c r="E169" s="78"/>
      <c r="F169" s="78"/>
      <c r="G169" s="52"/>
      <c r="H169" s="52"/>
      <c r="I169" s="52"/>
      <c r="J169" s="79" t="s">
        <v>66</v>
      </c>
      <c r="K169" s="79"/>
      <c r="L169" s="79"/>
      <c r="M169" s="79"/>
    </row>
    <row r="170" spans="1:13" ht="15.75" x14ac:dyDescent="0.25">
      <c r="A170" s="78" t="s">
        <v>6</v>
      </c>
      <c r="B170" s="78"/>
      <c r="C170" s="78"/>
      <c r="D170" s="78"/>
      <c r="E170" s="78"/>
      <c r="F170" s="78"/>
      <c r="G170" s="52"/>
      <c r="H170" s="52"/>
      <c r="I170" s="52"/>
      <c r="J170" s="78" t="s">
        <v>6</v>
      </c>
      <c r="K170" s="78"/>
      <c r="L170" s="78"/>
      <c r="M170" s="78"/>
    </row>
    <row r="171" spans="1:13" s="24" customFormat="1" ht="15.75" x14ac:dyDescent="0.25">
      <c r="A171" s="78" t="s">
        <v>6</v>
      </c>
      <c r="B171" s="78"/>
      <c r="C171" s="78"/>
      <c r="D171" s="78"/>
      <c r="E171" s="78"/>
      <c r="F171" s="78"/>
      <c r="G171" s="52"/>
      <c r="H171" s="52"/>
      <c r="I171" s="52"/>
      <c r="J171" s="80" t="s">
        <v>6</v>
      </c>
      <c r="K171" s="80"/>
      <c r="L171" s="80"/>
      <c r="M171" s="80"/>
    </row>
    <row r="172" spans="1:13" ht="15.75" x14ac:dyDescent="0.25">
      <c r="A172" s="51"/>
      <c r="B172" s="51"/>
      <c r="C172" s="51"/>
      <c r="D172" s="51"/>
      <c r="E172" s="51"/>
      <c r="F172" s="51"/>
      <c r="G172" s="51"/>
      <c r="H172" s="51"/>
      <c r="I172" s="51"/>
      <c r="J172" s="77"/>
      <c r="K172" s="77"/>
      <c r="L172" s="77"/>
      <c r="M172" s="77"/>
    </row>
    <row r="173" spans="1:13" ht="15.75" x14ac:dyDescent="0.25">
      <c r="A173" s="51"/>
      <c r="B173" s="37"/>
      <c r="C173" s="68"/>
      <c r="D173" s="68"/>
      <c r="E173" s="68"/>
      <c r="F173" s="68"/>
      <c r="G173" s="68"/>
      <c r="H173" s="39"/>
      <c r="I173" s="39"/>
      <c r="J173" s="39"/>
      <c r="K173" s="39"/>
      <c r="L173" s="39"/>
      <c r="M173" s="51"/>
    </row>
    <row r="174" spans="1:13" ht="15.75" x14ac:dyDescent="0.25">
      <c r="A174" s="26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26"/>
    </row>
    <row r="175" spans="1:13" ht="15.75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1:13" ht="15.75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spans="1:13" ht="18.75" x14ac:dyDescent="0.3">
      <c r="A177" s="81" t="s">
        <v>39</v>
      </c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</row>
    <row r="178" spans="1:13" ht="18.75" x14ac:dyDescent="0.3">
      <c r="A178" s="81" t="s">
        <v>40</v>
      </c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</row>
    <row r="179" spans="1:13" s="24" customFormat="1" ht="18.75" x14ac:dyDescent="0.3">
      <c r="A179" s="81" t="s">
        <v>38</v>
      </c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</row>
    <row r="180" spans="1:13" ht="18.75" x14ac:dyDescent="0.3">
      <c r="A180" s="82" t="s">
        <v>44</v>
      </c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</row>
    <row r="181" spans="1:13" ht="15.75" x14ac:dyDescent="0.25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</row>
    <row r="182" spans="1:13" ht="15.75" x14ac:dyDescent="0.25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</row>
    <row r="183" spans="1:13" ht="15.75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spans="1:13" ht="15.75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spans="1:13" ht="15.75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</sheetData>
  <mergeCells count="171">
    <mergeCell ref="C63:G63"/>
    <mergeCell ref="C144:G144"/>
    <mergeCell ref="C145:G145"/>
    <mergeCell ref="C51:G51"/>
    <mergeCell ref="C48:G48"/>
    <mergeCell ref="C49:G49"/>
    <mergeCell ref="C65:G65"/>
    <mergeCell ref="C61:G61"/>
    <mergeCell ref="C59:G59"/>
    <mergeCell ref="C60:G60"/>
    <mergeCell ref="B56:M56"/>
    <mergeCell ref="C57:G57"/>
    <mergeCell ref="C58:G58"/>
    <mergeCell ref="C62:G62"/>
    <mergeCell ref="C64:G64"/>
    <mergeCell ref="C76:G76"/>
    <mergeCell ref="C77:G77"/>
    <mergeCell ref="C73:G73"/>
    <mergeCell ref="C71:G71"/>
    <mergeCell ref="C72:G72"/>
    <mergeCell ref="C69:G69"/>
    <mergeCell ref="C70:G70"/>
    <mergeCell ref="B67:M67"/>
    <mergeCell ref="C68:G68"/>
    <mergeCell ref="B5:M5"/>
    <mergeCell ref="C6:G7"/>
    <mergeCell ref="H6:H7"/>
    <mergeCell ref="I6:K6"/>
    <mergeCell ref="C8:G8"/>
    <mergeCell ref="C21:G21"/>
    <mergeCell ref="C18:G18"/>
    <mergeCell ref="B19:M19"/>
    <mergeCell ref="C20:G20"/>
    <mergeCell ref="C16:G16"/>
    <mergeCell ref="C17:G17"/>
    <mergeCell ref="C13:G13"/>
    <mergeCell ref="C14:G14"/>
    <mergeCell ref="C15:G15"/>
    <mergeCell ref="B6:B7"/>
    <mergeCell ref="M6:M7"/>
    <mergeCell ref="L6:L7"/>
    <mergeCell ref="C22:G22"/>
    <mergeCell ref="C28:G28"/>
    <mergeCell ref="C25:G25"/>
    <mergeCell ref="C11:G11"/>
    <mergeCell ref="C12:G12"/>
    <mergeCell ref="C9:G9"/>
    <mergeCell ref="C10:G10"/>
    <mergeCell ref="C30:G30"/>
    <mergeCell ref="C31:G31"/>
    <mergeCell ref="C23:G23"/>
    <mergeCell ref="C24:G24"/>
    <mergeCell ref="C27:G27"/>
    <mergeCell ref="C29:G29"/>
    <mergeCell ref="B45:M45"/>
    <mergeCell ref="C46:G46"/>
    <mergeCell ref="C47:G47"/>
    <mergeCell ref="C38:G38"/>
    <mergeCell ref="C54:G54"/>
    <mergeCell ref="C53:G53"/>
    <mergeCell ref="C55:G55"/>
    <mergeCell ref="C26:G26"/>
    <mergeCell ref="C43:G43"/>
    <mergeCell ref="C44:G44"/>
    <mergeCell ref="C42:G42"/>
    <mergeCell ref="C40:G40"/>
    <mergeCell ref="C41:G41"/>
    <mergeCell ref="C39:G39"/>
    <mergeCell ref="C36:G36"/>
    <mergeCell ref="C37:G37"/>
    <mergeCell ref="B34:M34"/>
    <mergeCell ref="C35:G35"/>
    <mergeCell ref="C33:G33"/>
    <mergeCell ref="C52:G52"/>
    <mergeCell ref="C50:G50"/>
    <mergeCell ref="C32:G32"/>
    <mergeCell ref="C74:G74"/>
    <mergeCell ref="C75:G75"/>
    <mergeCell ref="C87:G87"/>
    <mergeCell ref="C88:G88"/>
    <mergeCell ref="C86:G86"/>
    <mergeCell ref="C83:G83"/>
    <mergeCell ref="C84:G84"/>
    <mergeCell ref="C81:G81"/>
    <mergeCell ref="C82:G82"/>
    <mergeCell ref="C79:G79"/>
    <mergeCell ref="C80:G80"/>
    <mergeCell ref="C96:G96"/>
    <mergeCell ref="C97:G97"/>
    <mergeCell ref="C94:G94"/>
    <mergeCell ref="C95:G95"/>
    <mergeCell ref="C92:G92"/>
    <mergeCell ref="C93:G93"/>
    <mergeCell ref="B89:M89"/>
    <mergeCell ref="C90:G90"/>
    <mergeCell ref="C91:G91"/>
    <mergeCell ref="C116:G116"/>
    <mergeCell ref="C104:G104"/>
    <mergeCell ref="C105:G105"/>
    <mergeCell ref="C102:G102"/>
    <mergeCell ref="C103:G103"/>
    <mergeCell ref="B100:M100"/>
    <mergeCell ref="C101:G101"/>
    <mergeCell ref="C115:G115"/>
    <mergeCell ref="C98:G98"/>
    <mergeCell ref="C99:G99"/>
    <mergeCell ref="C113:G113"/>
    <mergeCell ref="C114:G114"/>
    <mergeCell ref="B111:M111"/>
    <mergeCell ref="C112:G112"/>
    <mergeCell ref="C109:G109"/>
    <mergeCell ref="C110:G110"/>
    <mergeCell ref="C108:G108"/>
    <mergeCell ref="C106:G106"/>
    <mergeCell ref="C107:G107"/>
    <mergeCell ref="C123:G123"/>
    <mergeCell ref="C124:G124"/>
    <mergeCell ref="C121:G121"/>
    <mergeCell ref="C119:G119"/>
    <mergeCell ref="C120:G120"/>
    <mergeCell ref="C127:G127"/>
    <mergeCell ref="C128:G128"/>
    <mergeCell ref="C117:G117"/>
    <mergeCell ref="C118:G118"/>
    <mergeCell ref="C125:G125"/>
    <mergeCell ref="C126:G126"/>
    <mergeCell ref="A182:M182"/>
    <mergeCell ref="J165:M165"/>
    <mergeCell ref="J166:M166"/>
    <mergeCell ref="J167:M167"/>
    <mergeCell ref="J168:M168"/>
    <mergeCell ref="J169:M169"/>
    <mergeCell ref="J170:M170"/>
    <mergeCell ref="J171:M171"/>
    <mergeCell ref="J172:M172"/>
    <mergeCell ref="A165:F165"/>
    <mergeCell ref="A166:F166"/>
    <mergeCell ref="A167:F167"/>
    <mergeCell ref="A168:F168"/>
    <mergeCell ref="A169:F169"/>
    <mergeCell ref="A170:F170"/>
    <mergeCell ref="A171:F171"/>
    <mergeCell ref="A179:M179"/>
    <mergeCell ref="A180:M180"/>
    <mergeCell ref="A181:M181"/>
    <mergeCell ref="A177:M177"/>
    <mergeCell ref="A178:M178"/>
    <mergeCell ref="C66:G66"/>
    <mergeCell ref="B148:M148"/>
    <mergeCell ref="C173:G173"/>
    <mergeCell ref="B2:M2"/>
    <mergeCell ref="B78:M78"/>
    <mergeCell ref="B122:M122"/>
    <mergeCell ref="B133:M133"/>
    <mergeCell ref="C85:G85"/>
    <mergeCell ref="C131:G131"/>
    <mergeCell ref="C147:G147"/>
    <mergeCell ref="C143:G143"/>
    <mergeCell ref="C146:G146"/>
    <mergeCell ref="C141:G141"/>
    <mergeCell ref="C139:G139"/>
    <mergeCell ref="C140:G140"/>
    <mergeCell ref="C137:G137"/>
    <mergeCell ref="C138:G138"/>
    <mergeCell ref="C135:G135"/>
    <mergeCell ref="C136:G136"/>
    <mergeCell ref="C134:G134"/>
    <mergeCell ref="C142:G142"/>
    <mergeCell ref="C130:G130"/>
    <mergeCell ref="C132:G132"/>
    <mergeCell ref="C129:G1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Редактированный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Lenovo</cp:lastModifiedBy>
  <cp:lastPrinted>2025-08-17T11:05:34Z</cp:lastPrinted>
  <dcterms:created xsi:type="dcterms:W3CDTF">2019-01-17T20:53:52Z</dcterms:created>
  <dcterms:modified xsi:type="dcterms:W3CDTF">2025-08-20T12:56:50Z</dcterms:modified>
</cp:coreProperties>
</file>